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iria\Google Drive\PhD data depository\Preliminary Experimental work\Hardness data\"/>
    </mc:Choice>
  </mc:AlternateContent>
  <bookViews>
    <workbookView xWindow="0" yWindow="0" windowWidth="23040" windowHeight="9195"/>
  </bookViews>
  <sheets>
    <sheet name="Sheet1" sheetId="1" r:id="rId1"/>
    <sheet name="Sheet2" sheetId="2" r:id="rId2"/>
    <sheet name="Sheet3" sheetId="3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131" i="1" l="1"/>
  <c r="L132" i="1"/>
  <c r="N136" i="1"/>
  <c r="L117" i="1"/>
  <c r="K22" i="1" l="1"/>
  <c r="P133" i="1"/>
  <c r="K132" i="1"/>
  <c r="C20" i="1" l="1"/>
  <c r="N107" i="1" l="1"/>
  <c r="N121" i="1" s="1"/>
  <c r="N105" i="1"/>
  <c r="N119" i="1" s="1"/>
  <c r="N134" i="1" s="1"/>
  <c r="N106" i="1"/>
  <c r="N120" i="1" s="1"/>
  <c r="N135" i="1" s="1"/>
  <c r="M107" i="1"/>
  <c r="M121" i="1" s="1"/>
  <c r="M136" i="1" s="1"/>
  <c r="M105" i="1"/>
  <c r="M119" i="1" s="1"/>
  <c r="M134" i="1" s="1"/>
  <c r="M106" i="1"/>
  <c r="M120" i="1" s="1"/>
  <c r="M135" i="1" s="1"/>
  <c r="L107" i="1"/>
  <c r="L121" i="1" s="1"/>
  <c r="L136" i="1" s="1"/>
  <c r="L106" i="1"/>
  <c r="L120" i="1" s="1"/>
  <c r="L135" i="1" s="1"/>
  <c r="L105" i="1"/>
  <c r="L119" i="1" s="1"/>
  <c r="K107" i="1"/>
  <c r="K121" i="1" s="1"/>
  <c r="K136" i="1" s="1"/>
  <c r="K106" i="1"/>
  <c r="K120" i="1" s="1"/>
  <c r="K135" i="1" s="1"/>
  <c r="K105" i="1"/>
  <c r="K119" i="1" s="1"/>
  <c r="K134" i="1" s="1"/>
  <c r="J105" i="1"/>
  <c r="J119" i="1" s="1"/>
  <c r="J134" i="1" s="1"/>
  <c r="J106" i="1"/>
  <c r="J120" i="1" s="1"/>
  <c r="J135" i="1" s="1"/>
  <c r="J107" i="1"/>
  <c r="J121" i="1" s="1"/>
  <c r="J136" i="1" s="1"/>
  <c r="I105" i="1"/>
  <c r="I119" i="1" s="1"/>
  <c r="I106" i="1"/>
  <c r="I120" i="1" s="1"/>
  <c r="I135" i="1" s="1"/>
  <c r="I107" i="1"/>
  <c r="I121" i="1" s="1"/>
  <c r="I136" i="1" s="1"/>
  <c r="D22" i="1"/>
  <c r="H107" i="1"/>
  <c r="H121" i="1" s="1"/>
  <c r="H136" i="1" s="1"/>
  <c r="H106" i="1"/>
  <c r="H120" i="1" s="1"/>
  <c r="H135" i="1" s="1"/>
  <c r="H105" i="1"/>
  <c r="H119" i="1" s="1"/>
  <c r="H134" i="1" s="1"/>
  <c r="G107" i="1"/>
  <c r="G121" i="1" s="1"/>
  <c r="G136" i="1" s="1"/>
  <c r="G105" i="1"/>
  <c r="G119" i="1" s="1"/>
  <c r="G134" i="1" s="1"/>
  <c r="G106" i="1"/>
  <c r="G120" i="1" s="1"/>
  <c r="G135" i="1" s="1"/>
  <c r="F105" i="1"/>
  <c r="F119" i="1" s="1"/>
  <c r="F106" i="1"/>
  <c r="F120" i="1" s="1"/>
  <c r="F135" i="1" s="1"/>
  <c r="F107" i="1"/>
  <c r="F121" i="1" s="1"/>
  <c r="F136" i="1" s="1"/>
  <c r="E107" i="1"/>
  <c r="E121" i="1" s="1"/>
  <c r="E136" i="1" s="1"/>
  <c r="E106" i="1"/>
  <c r="E120" i="1" s="1"/>
  <c r="E135" i="1" s="1"/>
  <c r="E105" i="1"/>
  <c r="E119" i="1" s="1"/>
  <c r="E134" i="1" s="1"/>
  <c r="D107" i="1"/>
  <c r="D121" i="1" s="1"/>
  <c r="D136" i="1" s="1"/>
  <c r="D105" i="1"/>
  <c r="D119" i="1" s="1"/>
  <c r="D134" i="1" s="1"/>
  <c r="D106" i="1"/>
  <c r="D120" i="1" s="1"/>
  <c r="D135" i="1" s="1"/>
  <c r="C105" i="1"/>
  <c r="C119" i="1" s="1"/>
  <c r="C106" i="1"/>
  <c r="C120" i="1" s="1"/>
  <c r="C135" i="1" s="1"/>
  <c r="C107" i="1"/>
  <c r="C121" i="1" s="1"/>
  <c r="C136" i="1" s="1"/>
  <c r="I134" i="1" l="1"/>
  <c r="F134" i="1"/>
  <c r="F146" i="1" s="1"/>
  <c r="C134" i="1"/>
  <c r="L134" i="1"/>
  <c r="L139" i="1" s="1"/>
  <c r="D139" i="1"/>
  <c r="D146" i="1"/>
  <c r="J139" i="1"/>
  <c r="J146" i="1"/>
  <c r="G146" i="1"/>
  <c r="G139" i="1"/>
  <c r="I139" i="1"/>
  <c r="I146" i="1"/>
  <c r="K139" i="1"/>
  <c r="K146" i="1"/>
  <c r="M146" i="1"/>
  <c r="M139" i="1"/>
  <c r="N139" i="1"/>
  <c r="N146" i="1"/>
  <c r="C139" i="1"/>
  <c r="H146" i="1"/>
  <c r="H139" i="1"/>
  <c r="F139" i="1"/>
  <c r="E146" i="1"/>
  <c r="E139" i="1"/>
  <c r="C146" i="1"/>
  <c r="L146" i="1" l="1"/>
  <c r="P139" i="1"/>
  <c r="Q103" i="1"/>
  <c r="Q117" i="1" s="1"/>
  <c r="Q132" i="1" s="1"/>
  <c r="Q104" i="1"/>
  <c r="Q118" i="1" s="1"/>
  <c r="Q133" i="1" s="1"/>
  <c r="Q102" i="1"/>
  <c r="Q116" i="1" s="1"/>
  <c r="Q131" i="1" s="1"/>
  <c r="P103" i="1"/>
  <c r="P117" i="1" s="1"/>
  <c r="P132" i="1" s="1"/>
  <c r="P104" i="1"/>
  <c r="P118" i="1" s="1"/>
  <c r="P102" i="1"/>
  <c r="P116" i="1" s="1"/>
  <c r="P131" i="1" s="1"/>
  <c r="O103" i="1"/>
  <c r="O117" i="1" s="1"/>
  <c r="O132" i="1" s="1"/>
  <c r="O104" i="1"/>
  <c r="O102" i="1"/>
  <c r="O116" i="1" s="1"/>
  <c r="N103" i="1"/>
  <c r="N117" i="1" s="1"/>
  <c r="N132" i="1" s="1"/>
  <c r="N104" i="1"/>
  <c r="N118" i="1" s="1"/>
  <c r="N133" i="1" s="1"/>
  <c r="N102" i="1"/>
  <c r="N116" i="1" s="1"/>
  <c r="N131" i="1" s="1"/>
  <c r="M103" i="1"/>
  <c r="M117" i="1" s="1"/>
  <c r="M132" i="1" s="1"/>
  <c r="M104" i="1"/>
  <c r="M118" i="1" s="1"/>
  <c r="M133" i="1" s="1"/>
  <c r="M102" i="1"/>
  <c r="M116" i="1" s="1"/>
  <c r="M131" i="1" s="1"/>
  <c r="L103" i="1"/>
  <c r="L104" i="1"/>
  <c r="L118" i="1" s="1"/>
  <c r="L133" i="1" s="1"/>
  <c r="L102" i="1"/>
  <c r="L116" i="1" s="1"/>
  <c r="K103" i="1"/>
  <c r="K117" i="1" s="1"/>
  <c r="K104" i="1"/>
  <c r="K118" i="1" s="1"/>
  <c r="K133" i="1" s="1"/>
  <c r="K102" i="1"/>
  <c r="K116" i="1" s="1"/>
  <c r="K131" i="1" s="1"/>
  <c r="J103" i="1"/>
  <c r="J117" i="1" s="1"/>
  <c r="J132" i="1" s="1"/>
  <c r="J104" i="1"/>
  <c r="J118" i="1" s="1"/>
  <c r="J133" i="1" s="1"/>
  <c r="J102" i="1"/>
  <c r="J116" i="1" s="1"/>
  <c r="J131" i="1" s="1"/>
  <c r="I103" i="1"/>
  <c r="I117" i="1" s="1"/>
  <c r="I132" i="1" s="1"/>
  <c r="I104" i="1"/>
  <c r="I118" i="1" s="1"/>
  <c r="I133" i="1" s="1"/>
  <c r="I102" i="1"/>
  <c r="I116" i="1" s="1"/>
  <c r="H103" i="1"/>
  <c r="H117" i="1" s="1"/>
  <c r="H132" i="1" s="1"/>
  <c r="H104" i="1"/>
  <c r="H118" i="1" s="1"/>
  <c r="H133" i="1" s="1"/>
  <c r="H102" i="1"/>
  <c r="H116" i="1" s="1"/>
  <c r="H131" i="1" s="1"/>
  <c r="G103" i="1"/>
  <c r="G117" i="1" s="1"/>
  <c r="G132" i="1" s="1"/>
  <c r="G104" i="1"/>
  <c r="G118" i="1" s="1"/>
  <c r="G133" i="1" s="1"/>
  <c r="G102" i="1"/>
  <c r="G116" i="1" s="1"/>
  <c r="G131" i="1" s="1"/>
  <c r="O131" i="1" l="1"/>
  <c r="O145" i="1" s="1"/>
  <c r="I131" i="1"/>
  <c r="K138" i="1"/>
  <c r="L138" i="1"/>
  <c r="H138" i="1"/>
  <c r="G138" i="1"/>
  <c r="J138" i="1"/>
  <c r="N138" i="1"/>
  <c r="I138" i="1"/>
  <c r="M138" i="1"/>
  <c r="H145" i="1"/>
  <c r="L145" i="1"/>
  <c r="J145" i="1"/>
  <c r="N145" i="1"/>
  <c r="P145" i="1"/>
  <c r="G145" i="1"/>
  <c r="K145" i="1"/>
  <c r="I145" i="1"/>
  <c r="M145" i="1"/>
  <c r="Q145" i="1"/>
  <c r="F103" i="1"/>
  <c r="F117" i="1" s="1"/>
  <c r="F132" i="1" s="1"/>
  <c r="F104" i="1"/>
  <c r="F118" i="1" s="1"/>
  <c r="F133" i="1" s="1"/>
  <c r="F102" i="1"/>
  <c r="F116" i="1" s="1"/>
  <c r="E103" i="1"/>
  <c r="E117" i="1" s="1"/>
  <c r="E132" i="1" s="1"/>
  <c r="E104" i="1"/>
  <c r="E118" i="1" s="1"/>
  <c r="E133" i="1" s="1"/>
  <c r="E102" i="1"/>
  <c r="E116" i="1" s="1"/>
  <c r="E131" i="1" s="1"/>
  <c r="D103" i="1"/>
  <c r="D117" i="1" s="1"/>
  <c r="D132" i="1" s="1"/>
  <c r="D104" i="1"/>
  <c r="D118" i="1" s="1"/>
  <c r="D133" i="1" s="1"/>
  <c r="D102" i="1"/>
  <c r="D116" i="1" s="1"/>
  <c r="D131" i="1" s="1"/>
  <c r="C103" i="1"/>
  <c r="C117" i="1" s="1"/>
  <c r="C132" i="1" s="1"/>
  <c r="C104" i="1"/>
  <c r="C118" i="1" s="1"/>
  <c r="C133" i="1" s="1"/>
  <c r="C102" i="1"/>
  <c r="C116" i="1" s="1"/>
  <c r="Q21" i="1"/>
  <c r="Q37" i="1" s="1"/>
  <c r="Q53" i="1" s="1"/>
  <c r="Q22" i="1"/>
  <c r="Q38" i="1" s="1"/>
  <c r="Q54" i="1" s="1"/>
  <c r="Q20" i="1"/>
  <c r="Q36" i="1" s="1"/>
  <c r="Q52" i="1" s="1"/>
  <c r="P21" i="1"/>
  <c r="P37" i="1" s="1"/>
  <c r="P53" i="1" s="1"/>
  <c r="P22" i="1"/>
  <c r="P38" i="1" s="1"/>
  <c r="P54" i="1" s="1"/>
  <c r="P20" i="1"/>
  <c r="P36" i="1" s="1"/>
  <c r="P52" i="1" s="1"/>
  <c r="O21" i="1"/>
  <c r="O37" i="1" s="1"/>
  <c r="O53" i="1" s="1"/>
  <c r="O22" i="1"/>
  <c r="O38" i="1" s="1"/>
  <c r="O54" i="1" s="1"/>
  <c r="O20" i="1"/>
  <c r="O36" i="1" s="1"/>
  <c r="O52" i="1" s="1"/>
  <c r="N21" i="1"/>
  <c r="N37" i="1" s="1"/>
  <c r="N53" i="1" s="1"/>
  <c r="N22" i="1"/>
  <c r="N38" i="1" s="1"/>
  <c r="N54" i="1" s="1"/>
  <c r="N20" i="1"/>
  <c r="N36" i="1" s="1"/>
  <c r="N52" i="1" s="1"/>
  <c r="M21" i="1"/>
  <c r="M37" i="1" s="1"/>
  <c r="M53" i="1" s="1"/>
  <c r="M22" i="1"/>
  <c r="M38" i="1" s="1"/>
  <c r="M54" i="1" s="1"/>
  <c r="M20" i="1"/>
  <c r="M36" i="1" s="1"/>
  <c r="M52" i="1" s="1"/>
  <c r="L21" i="1"/>
  <c r="L37" i="1" s="1"/>
  <c r="L53" i="1" s="1"/>
  <c r="L22" i="1"/>
  <c r="L38" i="1" s="1"/>
  <c r="L54" i="1" s="1"/>
  <c r="L20" i="1"/>
  <c r="L36" i="1" s="1"/>
  <c r="L52" i="1" s="1"/>
  <c r="K21" i="1"/>
  <c r="K37" i="1" s="1"/>
  <c r="K53" i="1" s="1"/>
  <c r="K38" i="1"/>
  <c r="K20" i="1"/>
  <c r="K36" i="1" s="1"/>
  <c r="K52" i="1" s="1"/>
  <c r="J21" i="1"/>
  <c r="J37" i="1" s="1"/>
  <c r="J53" i="1" s="1"/>
  <c r="J22" i="1"/>
  <c r="J38" i="1" s="1"/>
  <c r="J54" i="1" s="1"/>
  <c r="J20" i="1"/>
  <c r="J36" i="1" s="1"/>
  <c r="J52" i="1" s="1"/>
  <c r="I21" i="1"/>
  <c r="I37" i="1" s="1"/>
  <c r="I53" i="1" s="1"/>
  <c r="I22" i="1"/>
  <c r="I38" i="1" s="1"/>
  <c r="I54" i="1" s="1"/>
  <c r="I20" i="1"/>
  <c r="I36" i="1" s="1"/>
  <c r="I52" i="1" s="1"/>
  <c r="H21" i="1"/>
  <c r="H37" i="1" s="1"/>
  <c r="H53" i="1" s="1"/>
  <c r="H22" i="1"/>
  <c r="H38" i="1" s="1"/>
  <c r="H54" i="1" s="1"/>
  <c r="H20" i="1"/>
  <c r="H36" i="1" s="1"/>
  <c r="H52" i="1" s="1"/>
  <c r="G21" i="1"/>
  <c r="G37" i="1" s="1"/>
  <c r="G53" i="1" s="1"/>
  <c r="G22" i="1"/>
  <c r="G38" i="1" s="1"/>
  <c r="G54" i="1" s="1"/>
  <c r="G20" i="1"/>
  <c r="G36" i="1" s="1"/>
  <c r="G52" i="1" s="1"/>
  <c r="F21" i="1"/>
  <c r="F37" i="1" s="1"/>
  <c r="F53" i="1" s="1"/>
  <c r="F22" i="1"/>
  <c r="F38" i="1" s="1"/>
  <c r="F54" i="1" s="1"/>
  <c r="F20" i="1"/>
  <c r="F36" i="1" s="1"/>
  <c r="F52" i="1" s="1"/>
  <c r="E22" i="1"/>
  <c r="E38" i="1" s="1"/>
  <c r="E54" i="1" s="1"/>
  <c r="E21" i="1"/>
  <c r="E37" i="1" s="1"/>
  <c r="E53" i="1" s="1"/>
  <c r="E20" i="1"/>
  <c r="E36" i="1" s="1"/>
  <c r="E52" i="1" s="1"/>
  <c r="D21" i="1"/>
  <c r="D37" i="1" s="1"/>
  <c r="D53" i="1" s="1"/>
  <c r="D38" i="1"/>
  <c r="D54" i="1" s="1"/>
  <c r="D20" i="1"/>
  <c r="D36" i="1" s="1"/>
  <c r="D52" i="1" s="1"/>
  <c r="C21" i="1"/>
  <c r="C37" i="1" s="1"/>
  <c r="C53" i="1" s="1"/>
  <c r="C22" i="1"/>
  <c r="C38" i="1" s="1"/>
  <c r="C54" i="1" s="1"/>
  <c r="C36" i="1"/>
  <c r="C52" i="1" s="1"/>
  <c r="C131" i="1" l="1"/>
  <c r="F131" i="1"/>
  <c r="C138" i="1"/>
  <c r="E138" i="1"/>
  <c r="F138" i="1"/>
  <c r="D138" i="1"/>
  <c r="P68" i="1"/>
  <c r="F145" i="1"/>
  <c r="E145" i="1"/>
  <c r="D145" i="1"/>
  <c r="C145" i="1"/>
  <c r="E68" i="1"/>
  <c r="I68" i="1"/>
  <c r="Q68" i="1"/>
  <c r="M68" i="1"/>
  <c r="L68" i="1"/>
  <c r="F68" i="1"/>
  <c r="D68" i="1"/>
  <c r="H68" i="1"/>
  <c r="C68" i="1"/>
  <c r="G68" i="1"/>
  <c r="K68" i="1"/>
  <c r="O68" i="1"/>
  <c r="J68" i="1"/>
  <c r="N68" i="1"/>
  <c r="P138" i="1" l="1"/>
</calcChain>
</file>

<file path=xl/sharedStrings.xml><?xml version="1.0" encoding="utf-8"?>
<sst xmlns="http://schemas.openxmlformats.org/spreadsheetml/2006/main" count="141" uniqueCount="44">
  <si>
    <t>as-cast</t>
  </si>
  <si>
    <t>as-cast (h)</t>
  </si>
  <si>
    <t>Blade</t>
  </si>
  <si>
    <t>Pos 1</t>
  </si>
  <si>
    <t>Pos 2</t>
  </si>
  <si>
    <t>Pos 3</t>
  </si>
  <si>
    <t>Pos 4</t>
  </si>
  <si>
    <t xml:space="preserve"> Phase</t>
  </si>
  <si>
    <t>Phase</t>
  </si>
  <si>
    <t>post-harden 0</t>
  </si>
  <si>
    <t>pre-harden 2</t>
  </si>
  <si>
    <t>post-harden 2</t>
  </si>
  <si>
    <t>pre-harden 3</t>
  </si>
  <si>
    <t>post-harden 3</t>
  </si>
  <si>
    <t>pre-harden 4</t>
  </si>
  <si>
    <t>post-harden 4</t>
  </si>
  <si>
    <t>pre-harden 1</t>
  </si>
  <si>
    <t>post-harden 1</t>
  </si>
  <si>
    <t>mass kg: 500</t>
  </si>
  <si>
    <t>Processing</t>
  </si>
  <si>
    <t>Vickers hardness number</t>
  </si>
  <si>
    <t>61. 5</t>
  </si>
  <si>
    <t>Mass: 500kg</t>
  </si>
  <si>
    <t>Test time: 15 secs</t>
  </si>
  <si>
    <t>distance of indent arithmetric average microns</t>
  </si>
  <si>
    <t>distance of indent microns</t>
  </si>
  <si>
    <t>vickers hardness number</t>
  </si>
  <si>
    <t>average vickers hardness number</t>
  </si>
  <si>
    <t>distance of indent arithmetic average microns</t>
  </si>
  <si>
    <t>distance of indent arithmetic average mm</t>
  </si>
  <si>
    <t>post-sharpen 0</t>
  </si>
  <si>
    <t>pre-sharpen 1</t>
  </si>
  <si>
    <t>post-sharpen 1</t>
  </si>
  <si>
    <t xml:space="preserve"> Processing</t>
  </si>
  <si>
    <t>Axe 1</t>
  </si>
  <si>
    <t>Axe 2</t>
  </si>
  <si>
    <t>Reduction</t>
  </si>
  <si>
    <t>Ottaway and Wang (2005)</t>
  </si>
  <si>
    <t>Lechtman (2006)</t>
  </si>
  <si>
    <t>Post-sharpening</t>
  </si>
  <si>
    <t>Post-500 tests at 30J</t>
  </si>
  <si>
    <t>st.dev</t>
  </si>
  <si>
    <t>st dev</t>
  </si>
  <si>
    <t>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</si>
</sst>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"/>
    <numFmt numFmtId="165" formatCode="0.00000"/>
    <numFmt numFmtId="166" formatCode="0.000"/>
    <numFmt numFmtId="167" formatCode="0.000000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0" fillId="0" borderId="1" xfId="0" applyBorder="1"/>
    <xf numFmtId="0" fontId="0" fillId="0" borderId="0" xfId="0" applyBorder="1"/>
    <xf numFmtId="0" fontId="0" fillId="0" borderId="2" xfId="0" applyBorder="1"/>
    <xf numFmtId="0" fontId="0" fillId="0" borderId="5" xfId="0" applyBorder="1"/>
    <xf numFmtId="2" fontId="0" fillId="0" borderId="0" xfId="0" applyNumberFormat="1"/>
    <xf numFmtId="0" fontId="0" fillId="0" borderId="0" xfId="0" applyFont="1" applyAlignment="1">
      <alignment horizontal="center"/>
    </xf>
    <xf numFmtId="164" fontId="0" fillId="0" borderId="0" xfId="0" applyNumberFormat="1"/>
    <xf numFmtId="0" fontId="0" fillId="0" borderId="9" xfId="0" applyBorder="1"/>
    <xf numFmtId="0" fontId="1" fillId="0" borderId="0" xfId="0" applyFont="1"/>
    <xf numFmtId="0" fontId="0" fillId="0" borderId="4" xfId="0" applyBorder="1"/>
    <xf numFmtId="0" fontId="0" fillId="0" borderId="3" xfId="0" applyBorder="1"/>
    <xf numFmtId="0" fontId="0" fillId="0" borderId="0" xfId="0" applyFont="1"/>
    <xf numFmtId="0" fontId="0" fillId="0" borderId="4" xfId="0" applyFont="1" applyBorder="1" applyAlignment="1">
      <alignment horizontal="center"/>
    </xf>
    <xf numFmtId="0" fontId="0" fillId="0" borderId="5" xfId="0" applyFont="1" applyBorder="1" applyAlignment="1">
      <alignment horizontal="center"/>
    </xf>
    <xf numFmtId="0" fontId="0" fillId="0" borderId="3" xfId="0" applyFont="1" applyBorder="1" applyAlignment="1">
      <alignment horizontal="center"/>
    </xf>
    <xf numFmtId="0" fontId="0" fillId="0" borderId="5" xfId="0" applyFont="1" applyBorder="1"/>
    <xf numFmtId="0" fontId="0" fillId="0" borderId="10" xfId="0" applyFont="1" applyBorder="1"/>
    <xf numFmtId="0" fontId="0" fillId="0" borderId="7" xfId="0" applyFont="1" applyBorder="1" applyAlignment="1">
      <alignment horizontal="center"/>
    </xf>
    <xf numFmtId="0" fontId="0" fillId="0" borderId="8" xfId="0" applyFont="1" applyBorder="1" applyAlignment="1">
      <alignment horizontal="center"/>
    </xf>
    <xf numFmtId="0" fontId="0" fillId="0" borderId="10" xfId="0" applyFont="1" applyBorder="1" applyAlignment="1">
      <alignment horizontal="center" vertical="center"/>
    </xf>
    <xf numFmtId="0" fontId="0" fillId="0" borderId="1" xfId="0" applyFont="1" applyBorder="1"/>
    <xf numFmtId="0" fontId="0" fillId="0" borderId="0" xfId="0" applyFont="1" applyFill="1" applyBorder="1"/>
    <xf numFmtId="0" fontId="0" fillId="0" borderId="1" xfId="0" applyFont="1" applyFill="1" applyBorder="1"/>
    <xf numFmtId="46" fontId="0" fillId="0" borderId="0" xfId="0" applyNumberFormat="1" applyFont="1"/>
    <xf numFmtId="0" fontId="0" fillId="0" borderId="2" xfId="0" applyFont="1" applyBorder="1" applyAlignment="1">
      <alignment horizontal="right"/>
    </xf>
    <xf numFmtId="0" fontId="0" fillId="0" borderId="2" xfId="0" applyFont="1" applyBorder="1"/>
    <xf numFmtId="0" fontId="0" fillId="0" borderId="0" xfId="0" applyFont="1" applyFill="1" applyBorder="1" applyAlignment="1"/>
    <xf numFmtId="0" fontId="0" fillId="0" borderId="2" xfId="0" applyFont="1" applyFill="1" applyBorder="1"/>
    <xf numFmtId="0" fontId="0" fillId="0" borderId="0" xfId="0" applyFont="1" applyAlignment="1">
      <alignment horizontal="right"/>
    </xf>
    <xf numFmtId="0" fontId="0" fillId="0" borderId="0" xfId="0" applyFont="1" applyBorder="1"/>
    <xf numFmtId="0" fontId="0" fillId="0" borderId="10" xfId="0" applyFont="1" applyBorder="1" applyAlignment="1">
      <alignment horizontal="center"/>
    </xf>
    <xf numFmtId="0" fontId="0" fillId="0" borderId="0" xfId="0" applyFont="1" applyBorder="1" applyAlignment="1"/>
    <xf numFmtId="0" fontId="0" fillId="0" borderId="7" xfId="0" applyFont="1" applyBorder="1" applyAlignment="1"/>
    <xf numFmtId="0" fontId="0" fillId="0" borderId="8" xfId="0" applyFont="1" applyBorder="1" applyAlignment="1"/>
    <xf numFmtId="0" fontId="0" fillId="0" borderId="6" xfId="0" applyFont="1" applyFill="1" applyBorder="1" applyAlignment="1"/>
    <xf numFmtId="0" fontId="0" fillId="0" borderId="7" xfId="0" applyFont="1" applyFill="1" applyBorder="1" applyAlignment="1"/>
    <xf numFmtId="0" fontId="0" fillId="0" borderId="8" xfId="0" applyFont="1" applyFill="1" applyBorder="1" applyAlignment="1"/>
    <xf numFmtId="0" fontId="0" fillId="0" borderId="0" xfId="0" applyFont="1" applyAlignment="1">
      <alignment horizontal="center" vertical="center"/>
    </xf>
    <xf numFmtId="0" fontId="0" fillId="0" borderId="7" xfId="0" applyFont="1" applyBorder="1"/>
    <xf numFmtId="164" fontId="0" fillId="0" borderId="0" xfId="0" applyNumberFormat="1" applyFont="1" applyFill="1" applyBorder="1"/>
    <xf numFmtId="0" fontId="0" fillId="0" borderId="10" xfId="0" applyFont="1" applyBorder="1" applyAlignment="1">
      <alignment horizontal="center" vertical="center"/>
    </xf>
    <xf numFmtId="0" fontId="0" fillId="0" borderId="10" xfId="0" applyFont="1" applyBorder="1" applyAlignment="1">
      <alignment horizontal="right"/>
    </xf>
    <xf numFmtId="164" fontId="0" fillId="0" borderId="0" xfId="0" applyNumberFormat="1" applyFont="1"/>
    <xf numFmtId="164" fontId="0" fillId="0" borderId="1" xfId="0" applyNumberFormat="1" applyFont="1" applyBorder="1"/>
    <xf numFmtId="164" fontId="0" fillId="0" borderId="0" xfId="0" applyNumberFormat="1" applyFont="1" applyBorder="1"/>
    <xf numFmtId="0" fontId="0" fillId="0" borderId="0" xfId="0" applyFont="1" applyBorder="1" applyAlignment="1">
      <alignment horizontal="right"/>
    </xf>
    <xf numFmtId="0" fontId="0" fillId="0" borderId="9" xfId="0" applyFont="1" applyBorder="1"/>
    <xf numFmtId="0" fontId="0" fillId="0" borderId="9" xfId="0" applyFont="1" applyBorder="1" applyAlignment="1">
      <alignment horizontal="right"/>
    </xf>
    <xf numFmtId="0" fontId="0" fillId="0" borderId="6" xfId="0" applyFont="1" applyBorder="1" applyAlignment="1">
      <alignment horizontal="center"/>
    </xf>
    <xf numFmtId="0" fontId="0" fillId="0" borderId="0" xfId="0" applyFont="1" applyAlignment="1">
      <alignment horizontal="center"/>
    </xf>
    <xf numFmtId="165" fontId="0" fillId="0" borderId="0" xfId="0" applyNumberFormat="1" applyFont="1"/>
    <xf numFmtId="167" fontId="0" fillId="0" borderId="0" xfId="0" applyNumberFormat="1" applyFont="1"/>
    <xf numFmtId="165" fontId="0" fillId="0" borderId="1" xfId="0" applyNumberFormat="1" applyFont="1" applyBorder="1"/>
    <xf numFmtId="165" fontId="0" fillId="0" borderId="2" xfId="0" applyNumberFormat="1" applyFont="1" applyBorder="1"/>
    <xf numFmtId="165" fontId="0" fillId="0" borderId="0" xfId="0" applyNumberFormat="1" applyFont="1" applyBorder="1"/>
    <xf numFmtId="2" fontId="0" fillId="0" borderId="2" xfId="0" applyNumberFormat="1" applyFont="1" applyBorder="1"/>
    <xf numFmtId="2" fontId="0" fillId="0" borderId="0" xfId="0" applyNumberFormat="1" applyFont="1"/>
    <xf numFmtId="0" fontId="0" fillId="0" borderId="1" xfId="0" applyFont="1" applyBorder="1" applyAlignment="1"/>
    <xf numFmtId="0" fontId="0" fillId="0" borderId="2" xfId="0" applyFont="1" applyBorder="1" applyAlignment="1"/>
    <xf numFmtId="2" fontId="0" fillId="0" borderId="0" xfId="0" applyNumberFormat="1" applyFont="1" applyFill="1" applyBorder="1"/>
    <xf numFmtId="166" fontId="0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Hardness</a:t>
            </a:r>
            <a:r>
              <a:rPr lang="en-GB" baseline="0"/>
              <a:t> of a 10% tin-bronze after reduction </a:t>
            </a:r>
            <a:endParaRPr lang="en-GB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Sheet2!$B$1</c:f>
              <c:strCache>
                <c:ptCount val="1"/>
                <c:pt idx="0">
                  <c:v>Ottaway and Wang (2005)</c:v>
                </c:pt>
              </c:strCache>
            </c:strRef>
          </c:tx>
          <c:spPr>
            <a:ln w="2540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Sheet2!$A$2:$A$6</c:f>
              <c:numCache>
                <c:formatCode>General</c:formatCode>
                <c:ptCount val="5"/>
                <c:pt idx="0">
                  <c:v>0</c:v>
                </c:pt>
                <c:pt idx="1">
                  <c:v>10</c:v>
                </c:pt>
                <c:pt idx="2">
                  <c:v>30</c:v>
                </c:pt>
                <c:pt idx="3">
                  <c:v>45</c:v>
                </c:pt>
                <c:pt idx="4">
                  <c:v>60</c:v>
                </c:pt>
              </c:numCache>
            </c:numRef>
          </c:xVal>
          <c:yVal>
            <c:numRef>
              <c:f>Sheet2!$B$2:$B$6</c:f>
              <c:numCache>
                <c:formatCode>General</c:formatCode>
                <c:ptCount val="5"/>
                <c:pt idx="0">
                  <c:v>99</c:v>
                </c:pt>
                <c:pt idx="1">
                  <c:v>121</c:v>
                </c:pt>
                <c:pt idx="2">
                  <c:v>180</c:v>
                </c:pt>
                <c:pt idx="3">
                  <c:v>189</c:v>
                </c:pt>
                <c:pt idx="4">
                  <c:v>184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A1AD-462F-8118-7FC28A936064}"/>
            </c:ext>
          </c:extLst>
        </c:ser>
        <c:ser>
          <c:idx val="1"/>
          <c:order val="1"/>
          <c:tx>
            <c:strRef>
              <c:f>Sheet2!$E$1</c:f>
              <c:strCache>
                <c:ptCount val="1"/>
                <c:pt idx="0">
                  <c:v>Lechtman (2006)</c:v>
                </c:pt>
              </c:strCache>
            </c:strRef>
          </c:tx>
          <c:spPr>
            <a:ln w="2540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Sheet2!$D$2:$D$6</c:f>
              <c:numCache>
                <c:formatCode>General</c:formatCode>
                <c:ptCount val="5"/>
                <c:pt idx="0">
                  <c:v>0</c:v>
                </c:pt>
                <c:pt idx="1">
                  <c:v>25</c:v>
                </c:pt>
                <c:pt idx="2">
                  <c:v>50</c:v>
                </c:pt>
                <c:pt idx="3">
                  <c:v>75</c:v>
                </c:pt>
                <c:pt idx="4">
                  <c:v>90</c:v>
                </c:pt>
              </c:numCache>
            </c:numRef>
          </c:xVal>
          <c:yVal>
            <c:numRef>
              <c:f>Sheet2!$E$2:$E$6</c:f>
              <c:numCache>
                <c:formatCode>General</c:formatCode>
                <c:ptCount val="5"/>
                <c:pt idx="0">
                  <c:v>98</c:v>
                </c:pt>
                <c:pt idx="1">
                  <c:v>205</c:v>
                </c:pt>
                <c:pt idx="2">
                  <c:v>227</c:v>
                </c:pt>
                <c:pt idx="3">
                  <c:v>245</c:v>
                </c:pt>
                <c:pt idx="4">
                  <c:v>285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A1AD-462F-8118-7FC28A9360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3409776"/>
        <c:axId val="453412072"/>
      </c:scatterChart>
      <c:valAx>
        <c:axId val="45340977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Reduction</a:t>
                </a:r>
                <a:r>
                  <a:rPr lang="en-GB" baseline="0"/>
                  <a:t> (%)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3412072"/>
        <c:crosses val="autoZero"/>
        <c:crossBetween val="midCat"/>
      </c:valAx>
      <c:valAx>
        <c:axId val="4534120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Hardness</a:t>
                </a:r>
                <a:r>
                  <a:rPr lang="en-GB" baseline="0"/>
                  <a:t> (Hv)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340977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sz="1800"/>
              <a:t>Axe</a:t>
            </a:r>
            <a:r>
              <a:rPr lang="en-GB" sz="1800" baseline="0"/>
              <a:t> 2: Average Vickers Hardness After Simulated Use</a:t>
            </a:r>
            <a:endParaRPr lang="en-GB" sz="1800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8.9472139340852061E-2"/>
          <c:y val="7.7117824788252326E-2"/>
          <c:w val="0.85640415069191522"/>
          <c:h val="0.79521192777780958"/>
        </c:manualLayout>
      </c:layout>
      <c:lineChart>
        <c:grouping val="standard"/>
        <c:varyColors val="0"/>
        <c:ser>
          <c:idx val="0"/>
          <c:order val="0"/>
          <c:tx>
            <c:strRef>
              <c:f>Sheet1!$T$131</c:f>
              <c:strCache>
                <c:ptCount val="1"/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square"/>
            <c:size val="8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Sheet1!$U$132:$Y$132</c:f>
                <c:numCache>
                  <c:formatCode>General</c:formatCode>
                  <c:ptCount val="5"/>
                </c:numCache>
              </c:numRef>
            </c:plus>
            <c:minus>
              <c:numRef>
                <c:f>Sheet1!$U$132:$Y$132</c:f>
                <c:numCache>
                  <c:formatCode>General</c:formatCode>
                  <c:ptCount val="5"/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Sheet1!$Z$35:$AD$35</c:f>
              <c:numCache>
                <c:formatCode>General</c:formatCode>
                <c:ptCount val="5"/>
              </c:numCache>
            </c:numRef>
          </c:cat>
          <c:val>
            <c:numRef>
              <c:f>Sheet1!$U$131:$Y$131</c:f>
              <c:numCache>
                <c:formatCode>0.00</c:formatCode>
                <c:ptCount val="5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308-4F47-B4BD-286A58F4E89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66903336"/>
        <c:axId val="466905632"/>
      </c:lineChart>
      <c:catAx>
        <c:axId val="46690333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200"/>
                  <a:t>Location</a:t>
                </a:r>
                <a:r>
                  <a:rPr lang="en-GB" sz="1200" baseline="0"/>
                  <a:t> of sample along the blade</a:t>
                </a:r>
                <a:endParaRPr lang="en-GB" sz="1200"/>
              </a:p>
            </c:rich>
          </c:tx>
          <c:layout>
            <c:manualLayout>
              <c:xMode val="edge"/>
              <c:yMode val="edge"/>
              <c:x val="0.39999545266779662"/>
              <c:y val="0.9432736341508983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6905632"/>
        <c:crosses val="autoZero"/>
        <c:auto val="1"/>
        <c:lblAlgn val="ctr"/>
        <c:lblOffset val="100"/>
        <c:noMultiLvlLbl val="0"/>
      </c:catAx>
      <c:valAx>
        <c:axId val="466905632"/>
        <c:scaling>
          <c:orientation val="minMax"/>
          <c:min val="8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200"/>
                  <a:t>Vickers</a:t>
                </a:r>
                <a:r>
                  <a:rPr lang="en-GB" sz="1200" baseline="0"/>
                  <a:t> hardness Number (Hv)</a:t>
                </a:r>
                <a:endParaRPr lang="en-GB" sz="1200"/>
              </a:p>
            </c:rich>
          </c:tx>
          <c:layout>
            <c:manualLayout>
              <c:xMode val="edge"/>
              <c:yMode val="edge"/>
              <c:x val="3.205444219108314E-3"/>
              <c:y val="0.3149689620592704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6903336"/>
        <c:crosses val="autoZero"/>
        <c:crossBetween val="between"/>
        <c:majorUnit val="20"/>
      </c:valAx>
      <c:spPr>
        <a:noFill/>
        <a:ln>
          <a:solidFill>
            <a:schemeClr val="tx1">
              <a:alpha val="23000"/>
            </a:schemeClr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sz="1800"/>
              <a:t>Axe</a:t>
            </a:r>
            <a:r>
              <a:rPr lang="en-GB" sz="1800" baseline="0"/>
              <a:t> 1: Average Vickers Hardness After Sharpening</a:t>
            </a:r>
            <a:endParaRPr lang="en-GB" sz="1800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8.9472139340852061E-2"/>
          <c:y val="7.7117824788252326E-2"/>
          <c:w val="0.85640415069191522"/>
          <c:h val="0.79521192777780958"/>
        </c:manualLayout>
      </c:layout>
      <c:lineChart>
        <c:grouping val="standard"/>
        <c:varyColors val="0"/>
        <c:ser>
          <c:idx val="0"/>
          <c:order val="0"/>
          <c:tx>
            <c:strRef>
              <c:f>Sheet3!$B$5</c:f>
              <c:strCache>
                <c:ptCount val="1"/>
                <c:pt idx="0">
                  <c:v>Post-sharpening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square"/>
            <c:size val="8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Sheet3!$C$6:$G$6</c:f>
                <c:numCache>
                  <c:formatCode>General</c:formatCode>
                  <c:ptCount val="5"/>
                  <c:pt idx="0">
                    <c:v>22.997105543177483</c:v>
                  </c:pt>
                  <c:pt idx="1">
                    <c:v>49.310165673438497</c:v>
                  </c:pt>
                  <c:pt idx="2">
                    <c:v>18.437492888937879</c:v>
                  </c:pt>
                  <c:pt idx="3">
                    <c:v>38.797789867503958</c:v>
                  </c:pt>
                  <c:pt idx="4">
                    <c:v>14.672454020184647</c:v>
                  </c:pt>
                </c:numCache>
              </c:numRef>
            </c:plus>
            <c:minus>
              <c:numRef>
                <c:f>Sheet3!$C$6:$G$6</c:f>
                <c:numCache>
                  <c:formatCode>General</c:formatCode>
                  <c:ptCount val="5"/>
                  <c:pt idx="0">
                    <c:v>22.997105543177483</c:v>
                  </c:pt>
                  <c:pt idx="1">
                    <c:v>49.310165673438497</c:v>
                  </c:pt>
                  <c:pt idx="2">
                    <c:v>18.437492888937879</c:v>
                  </c:pt>
                  <c:pt idx="3">
                    <c:v>38.797789867503958</c:v>
                  </c:pt>
                  <c:pt idx="4">
                    <c:v>14.672454020184647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Sheet1!$Z$35:$AD$35</c:f>
              <c:numCache>
                <c:formatCode>General</c:formatCode>
                <c:ptCount val="5"/>
              </c:numCache>
            </c:numRef>
          </c:cat>
          <c:val>
            <c:numRef>
              <c:f>Sheet3!$C$5:$G$5</c:f>
              <c:numCache>
                <c:formatCode>General</c:formatCode>
                <c:ptCount val="5"/>
                <c:pt idx="0">
                  <c:v>128.52871821906226</c:v>
                </c:pt>
                <c:pt idx="1">
                  <c:v>142.41458373366439</c:v>
                </c:pt>
                <c:pt idx="2">
                  <c:v>172.51808021038792</c:v>
                </c:pt>
                <c:pt idx="3">
                  <c:v>116.25202887167308</c:v>
                </c:pt>
                <c:pt idx="4">
                  <c:v>100.00503755845122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25F-4CDD-8F11-93BC0DE7A17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66903336"/>
        <c:axId val="466905632"/>
      </c:lineChart>
      <c:catAx>
        <c:axId val="46690333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200"/>
                  <a:t>Location</a:t>
                </a:r>
                <a:r>
                  <a:rPr lang="en-GB" sz="1200" baseline="0"/>
                  <a:t> of sample along the blade</a:t>
                </a:r>
                <a:endParaRPr lang="en-GB" sz="1200"/>
              </a:p>
            </c:rich>
          </c:tx>
          <c:layout>
            <c:manualLayout>
              <c:xMode val="edge"/>
              <c:yMode val="edge"/>
              <c:x val="0.39999545266779662"/>
              <c:y val="0.9432736341508983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6905632"/>
        <c:crosses val="autoZero"/>
        <c:auto val="1"/>
        <c:lblAlgn val="ctr"/>
        <c:lblOffset val="100"/>
        <c:noMultiLvlLbl val="0"/>
      </c:catAx>
      <c:valAx>
        <c:axId val="466905632"/>
        <c:scaling>
          <c:orientation val="minMax"/>
          <c:max val="220"/>
          <c:min val="6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200"/>
                  <a:t>Vickers</a:t>
                </a:r>
                <a:r>
                  <a:rPr lang="en-GB" sz="1200" baseline="0"/>
                  <a:t> hardness Number (Hv)</a:t>
                </a:r>
                <a:endParaRPr lang="en-GB" sz="1200"/>
              </a:p>
            </c:rich>
          </c:tx>
          <c:layout>
            <c:manualLayout>
              <c:xMode val="edge"/>
              <c:yMode val="edge"/>
              <c:x val="3.205444219108314E-3"/>
              <c:y val="0.3149689620592704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6903336"/>
        <c:crosses val="autoZero"/>
        <c:crossBetween val="between"/>
        <c:majorUnit val="20"/>
      </c:valAx>
      <c:spPr>
        <a:noFill/>
        <a:ln>
          <a:solidFill>
            <a:schemeClr val="tx1">
              <a:alpha val="23000"/>
            </a:schemeClr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sz="1800"/>
              <a:t>Axe</a:t>
            </a:r>
            <a:r>
              <a:rPr lang="en-GB" sz="1800" baseline="0"/>
              <a:t> 2: Average Vickers Hardness After Sharpening</a:t>
            </a:r>
            <a:endParaRPr lang="en-GB" sz="1800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8.9472139340852061E-2"/>
          <c:y val="7.7117824788252326E-2"/>
          <c:w val="0.85640415069191522"/>
          <c:h val="0.79521192777780958"/>
        </c:manualLayout>
      </c:layout>
      <c:lineChart>
        <c:grouping val="standard"/>
        <c:varyColors val="0"/>
        <c:ser>
          <c:idx val="0"/>
          <c:order val="0"/>
          <c:tx>
            <c:strRef>
              <c:f>Sheet3!$B$11</c:f>
              <c:strCache>
                <c:ptCount val="1"/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square"/>
            <c:size val="8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Sheet3!$I$12:$M$12</c:f>
                <c:numCache>
                  <c:formatCode>General</c:formatCode>
                  <c:ptCount val="5"/>
                  <c:pt idx="0">
                    <c:v>62.444394930858223</c:v>
                  </c:pt>
                  <c:pt idx="1">
                    <c:v>64.833154637309704</c:v>
                  </c:pt>
                  <c:pt idx="2">
                    <c:v>55.260471398565564</c:v>
                  </c:pt>
                  <c:pt idx="3">
                    <c:v>21.058836408893097</c:v>
                  </c:pt>
                  <c:pt idx="4">
                    <c:v>9.5065939229608443</c:v>
                  </c:pt>
                </c:numCache>
              </c:numRef>
            </c:plus>
            <c:minus>
              <c:numRef>
                <c:f>Sheet3!$I$12:$M$12</c:f>
                <c:numCache>
                  <c:formatCode>General</c:formatCode>
                  <c:ptCount val="5"/>
                  <c:pt idx="0">
                    <c:v>62.444394930858223</c:v>
                  </c:pt>
                  <c:pt idx="1">
                    <c:v>64.833154637309704</c:v>
                  </c:pt>
                  <c:pt idx="2">
                    <c:v>55.260471398565564</c:v>
                  </c:pt>
                  <c:pt idx="3">
                    <c:v>21.058836408893097</c:v>
                  </c:pt>
                  <c:pt idx="4">
                    <c:v>9.5065939229608443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Sheet1!$Z$35:$AD$35</c:f>
              <c:numCache>
                <c:formatCode>General</c:formatCode>
                <c:ptCount val="5"/>
              </c:numCache>
            </c:numRef>
          </c:cat>
          <c:val>
            <c:numRef>
              <c:f>Sheet3!$C$12:$G$12</c:f>
              <c:numCache>
                <c:formatCode>0.00</c:formatCode>
                <c:ptCount val="5"/>
                <c:pt idx="0">
                  <c:v>142.13972797026932</c:v>
                </c:pt>
                <c:pt idx="1">
                  <c:v>149.99890395260383</c:v>
                </c:pt>
                <c:pt idx="2">
                  <c:v>154.21951094838369</c:v>
                </c:pt>
                <c:pt idx="3">
                  <c:v>92.831863170287519</c:v>
                </c:pt>
                <c:pt idx="4">
                  <c:v>88.825589539769794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D41-4A8C-8064-5C9C8B5941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66903336"/>
        <c:axId val="466905632"/>
      </c:lineChart>
      <c:catAx>
        <c:axId val="46690333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200"/>
                  <a:t>Location</a:t>
                </a:r>
                <a:r>
                  <a:rPr lang="en-GB" sz="1200" baseline="0"/>
                  <a:t> of sample along the blade</a:t>
                </a:r>
                <a:endParaRPr lang="en-GB" sz="1200"/>
              </a:p>
            </c:rich>
          </c:tx>
          <c:layout>
            <c:manualLayout>
              <c:xMode val="edge"/>
              <c:yMode val="edge"/>
              <c:x val="0.39999545266779662"/>
              <c:y val="0.9432736341508983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6905632"/>
        <c:crosses val="autoZero"/>
        <c:auto val="1"/>
        <c:lblAlgn val="ctr"/>
        <c:lblOffset val="100"/>
        <c:noMultiLvlLbl val="0"/>
      </c:catAx>
      <c:valAx>
        <c:axId val="466905632"/>
        <c:scaling>
          <c:orientation val="minMax"/>
          <c:min val="6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200"/>
                  <a:t>Vickers</a:t>
                </a:r>
                <a:r>
                  <a:rPr lang="en-GB" sz="1200" baseline="0"/>
                  <a:t> hardness Number (Hv)</a:t>
                </a:r>
                <a:endParaRPr lang="en-GB" sz="1200"/>
              </a:p>
            </c:rich>
          </c:tx>
          <c:layout>
            <c:manualLayout>
              <c:xMode val="edge"/>
              <c:yMode val="edge"/>
              <c:x val="3.205444219108314E-3"/>
              <c:y val="0.3149689620592704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6903336"/>
        <c:crosses val="autoZero"/>
        <c:crossBetween val="between"/>
        <c:majorUnit val="20"/>
      </c:valAx>
      <c:spPr>
        <a:noFill/>
        <a:ln>
          <a:solidFill>
            <a:schemeClr val="tx1">
              <a:alpha val="23000"/>
            </a:schemeClr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sz="1800"/>
              <a:t>Axe</a:t>
            </a:r>
            <a:r>
              <a:rPr lang="en-GB" sz="1800" baseline="0"/>
              <a:t> 1 and 2: Average Vickers Hardness After Sharpening</a:t>
            </a:r>
            <a:endParaRPr lang="en-GB" sz="1800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8.6630902629371509E-2"/>
          <c:y val="0.14284558444506856"/>
          <c:w val="0.85640409790139538"/>
          <c:h val="0.73605693225252389"/>
        </c:manualLayout>
      </c:layout>
      <c:lineChart>
        <c:grouping val="standard"/>
        <c:varyColors val="0"/>
        <c:ser>
          <c:idx val="0"/>
          <c:order val="0"/>
          <c:tx>
            <c:strRef>
              <c:f>Sheet3!$B$5</c:f>
              <c:strCache>
                <c:ptCount val="1"/>
                <c:pt idx="0">
                  <c:v>Post-sharpening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square"/>
            <c:size val="8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numRef>
              <c:f>Sheet1!$Z$35:$AD$35</c:f>
              <c:numCache>
                <c:formatCode>General</c:formatCode>
                <c:ptCount val="5"/>
              </c:numCache>
            </c:numRef>
          </c:cat>
          <c:val>
            <c:numRef>
              <c:f>Sheet3!$C$5:$G$5</c:f>
              <c:numCache>
                <c:formatCode>General</c:formatCode>
                <c:ptCount val="5"/>
                <c:pt idx="0">
                  <c:v>128.52871821906226</c:v>
                </c:pt>
                <c:pt idx="1">
                  <c:v>142.41458373366439</c:v>
                </c:pt>
                <c:pt idx="2">
                  <c:v>172.51808021038792</c:v>
                </c:pt>
                <c:pt idx="3">
                  <c:v>116.25202887167308</c:v>
                </c:pt>
                <c:pt idx="4">
                  <c:v>100.00503755845122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1A5-4736-894A-D4E83F3DDA52}"/>
            </c:ext>
          </c:extLst>
        </c:ser>
        <c:ser>
          <c:idx val="1"/>
          <c:order val="1"/>
          <c:tx>
            <c:strRef>
              <c:f>Sheet3!$B$11</c:f>
              <c:strCache>
                <c:ptCount val="1"/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8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val>
            <c:numRef>
              <c:f>Sheet3!$C$12:$G$12</c:f>
              <c:numCache>
                <c:formatCode>0.00</c:formatCode>
                <c:ptCount val="5"/>
                <c:pt idx="0">
                  <c:v>142.13972797026932</c:v>
                </c:pt>
                <c:pt idx="1">
                  <c:v>149.99890395260383</c:v>
                </c:pt>
                <c:pt idx="2">
                  <c:v>154.21951094838369</c:v>
                </c:pt>
                <c:pt idx="3">
                  <c:v>92.831863170287519</c:v>
                </c:pt>
                <c:pt idx="4">
                  <c:v>88.825589539769794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1A5-4736-894A-D4E83F3DDA5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66903336"/>
        <c:axId val="466905632"/>
      </c:lineChart>
      <c:catAx>
        <c:axId val="46690333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200"/>
                  <a:t>Location</a:t>
                </a:r>
                <a:r>
                  <a:rPr lang="en-GB" sz="1200" baseline="0"/>
                  <a:t> of sample along the blade</a:t>
                </a:r>
                <a:endParaRPr lang="en-GB" sz="1200"/>
              </a:p>
            </c:rich>
          </c:tx>
          <c:layout>
            <c:manualLayout>
              <c:xMode val="edge"/>
              <c:yMode val="edge"/>
              <c:x val="0.33709859943145237"/>
              <c:y val="0.94084056082347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6905632"/>
        <c:crosses val="autoZero"/>
        <c:auto val="1"/>
        <c:lblAlgn val="ctr"/>
        <c:lblOffset val="100"/>
        <c:noMultiLvlLbl val="0"/>
      </c:catAx>
      <c:valAx>
        <c:axId val="466905632"/>
        <c:scaling>
          <c:orientation val="minMax"/>
          <c:max val="220"/>
          <c:min val="6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200"/>
                  <a:t>Vickers</a:t>
                </a:r>
                <a:r>
                  <a:rPr lang="en-GB" sz="1200" baseline="0"/>
                  <a:t> hardness Number (Hv)</a:t>
                </a:r>
                <a:endParaRPr lang="en-GB" sz="1200"/>
              </a:p>
            </c:rich>
          </c:tx>
          <c:layout>
            <c:manualLayout>
              <c:xMode val="edge"/>
              <c:yMode val="edge"/>
              <c:x val="3.205444219108314E-3"/>
              <c:y val="0.3149689620592704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6903336"/>
        <c:crosses val="autoZero"/>
        <c:crossBetween val="between"/>
        <c:majorUnit val="20"/>
      </c:valAx>
      <c:spPr>
        <a:noFill/>
        <a:ln>
          <a:solidFill>
            <a:schemeClr val="tx1">
              <a:alpha val="23000"/>
            </a:schemeClr>
          </a:solidFill>
        </a:ln>
        <a:effectLst/>
      </c:spPr>
    </c:plotArea>
    <c:legend>
      <c:legendPos val="b"/>
      <c:layout>
        <c:manualLayout>
          <c:xMode val="edge"/>
          <c:yMode val="edge"/>
          <c:x val="0.649040877782318"/>
          <c:y val="0.94330961156144832"/>
          <c:w val="0.1798740767926417"/>
          <c:h val="4.492168226994792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sz="1800"/>
              <a:t>Axe</a:t>
            </a:r>
            <a:r>
              <a:rPr lang="en-GB" sz="1800" baseline="0"/>
              <a:t> 2: Average Vickers Hardness After Sharpening and Use</a:t>
            </a:r>
            <a:endParaRPr lang="en-GB" sz="1800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8.8123352430326554E-2"/>
          <c:y val="0.10003446522875085"/>
          <c:w val="0.86449662717490883"/>
          <c:h val="0.76187856986197011"/>
        </c:manualLayout>
      </c:layout>
      <c:lineChart>
        <c:grouping val="standard"/>
        <c:varyColors val="0"/>
        <c:ser>
          <c:idx val="0"/>
          <c:order val="0"/>
          <c:tx>
            <c:strRef>
              <c:f>Sheet3!$B$12</c:f>
              <c:strCache>
                <c:ptCount val="1"/>
                <c:pt idx="0">
                  <c:v>Post-sharpening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8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Sheet3!$C$11:$G$11</c:f>
              <c:strCache>
                <c:ptCount val="5"/>
                <c:pt idx="0">
                  <c:v>Blade</c:v>
                </c:pt>
                <c:pt idx="1">
                  <c:v>Pos 1</c:v>
                </c:pt>
                <c:pt idx="2">
                  <c:v>Pos 2</c:v>
                </c:pt>
                <c:pt idx="3">
                  <c:v>Pos 3</c:v>
                </c:pt>
                <c:pt idx="4">
                  <c:v>Pos 4</c:v>
                </c:pt>
              </c:strCache>
            </c:strRef>
          </c:cat>
          <c:val>
            <c:numRef>
              <c:f>Sheet3!$C$12:$G$12</c:f>
              <c:numCache>
                <c:formatCode>0.00</c:formatCode>
                <c:ptCount val="5"/>
                <c:pt idx="0">
                  <c:v>142.13972797026932</c:v>
                </c:pt>
                <c:pt idx="1">
                  <c:v>149.99890395260383</c:v>
                </c:pt>
                <c:pt idx="2">
                  <c:v>154.21951094838369</c:v>
                </c:pt>
                <c:pt idx="3">
                  <c:v>92.831863170287519</c:v>
                </c:pt>
                <c:pt idx="4">
                  <c:v>88.825589539769794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88C-4191-AD43-4D726ED927D0}"/>
            </c:ext>
          </c:extLst>
        </c:ser>
        <c:ser>
          <c:idx val="1"/>
          <c:order val="1"/>
          <c:tx>
            <c:strRef>
              <c:f>Sheet3!$B$14</c:f>
              <c:strCache>
                <c:ptCount val="1"/>
                <c:pt idx="0">
                  <c:v>Post-500 tests at 30J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triangle"/>
            <c:size val="7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Sheet3!$C$11:$G$11</c:f>
              <c:strCache>
                <c:ptCount val="5"/>
                <c:pt idx="0">
                  <c:v>Blade</c:v>
                </c:pt>
                <c:pt idx="1">
                  <c:v>Pos 1</c:v>
                </c:pt>
                <c:pt idx="2">
                  <c:v>Pos 2</c:v>
                </c:pt>
                <c:pt idx="3">
                  <c:v>Pos 3</c:v>
                </c:pt>
                <c:pt idx="4">
                  <c:v>Pos 4</c:v>
                </c:pt>
              </c:strCache>
            </c:strRef>
          </c:cat>
          <c:val>
            <c:numRef>
              <c:f>Sheet3!$C$14:$G$14</c:f>
              <c:numCache>
                <c:formatCode>0.00</c:formatCode>
                <c:ptCount val="5"/>
                <c:pt idx="0">
                  <c:v>253.7019165898769</c:v>
                </c:pt>
                <c:pt idx="1">
                  <c:v>193.98353607140871</c:v>
                </c:pt>
                <c:pt idx="2">
                  <c:v>161.91363124100081</c:v>
                </c:pt>
                <c:pt idx="3">
                  <c:v>122.50843963003558</c:v>
                </c:pt>
                <c:pt idx="4" formatCode="General">
                  <c:v>92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88C-4191-AD43-4D726ED927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66903336"/>
        <c:axId val="466905632"/>
      </c:lineChart>
      <c:catAx>
        <c:axId val="46690333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200"/>
                  <a:t>Location</a:t>
                </a:r>
                <a:r>
                  <a:rPr lang="en-GB" sz="1200" baseline="0"/>
                  <a:t> of sample along the blade</a:t>
                </a:r>
                <a:endParaRPr lang="en-GB" sz="1200"/>
              </a:p>
            </c:rich>
          </c:tx>
          <c:layout>
            <c:manualLayout>
              <c:xMode val="edge"/>
              <c:yMode val="edge"/>
              <c:x val="0.37351475795500966"/>
              <c:y val="0.9345905404512042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6905632"/>
        <c:crosses val="autoZero"/>
        <c:auto val="1"/>
        <c:lblAlgn val="ctr"/>
        <c:lblOffset val="100"/>
        <c:noMultiLvlLbl val="0"/>
      </c:catAx>
      <c:valAx>
        <c:axId val="466905632"/>
        <c:scaling>
          <c:orientation val="minMax"/>
          <c:max val="260"/>
          <c:min val="6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200"/>
                  <a:t>Vickers</a:t>
                </a:r>
                <a:r>
                  <a:rPr lang="en-GB" sz="1200" baseline="0"/>
                  <a:t> hardness Number (Hv)</a:t>
                </a:r>
                <a:endParaRPr lang="en-GB" sz="1200"/>
              </a:p>
            </c:rich>
          </c:tx>
          <c:layout>
            <c:manualLayout>
              <c:xMode val="edge"/>
              <c:yMode val="edge"/>
              <c:x val="3.205444219108314E-3"/>
              <c:y val="0.3149689620592704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6903336"/>
        <c:crosses val="autoZero"/>
        <c:crossBetween val="between"/>
        <c:majorUnit val="20"/>
      </c:valAx>
      <c:spPr>
        <a:noFill/>
        <a:ln>
          <a:solidFill>
            <a:schemeClr val="tx1">
              <a:alpha val="23000"/>
            </a:schemeClr>
          </a:solidFill>
        </a:ln>
        <a:effectLst/>
      </c:spPr>
    </c:plotArea>
    <c:legend>
      <c:legendPos val="b"/>
      <c:layout>
        <c:manualLayout>
          <c:xMode val="edge"/>
          <c:yMode val="edge"/>
          <c:x val="0.64070380416947825"/>
          <c:y val="0.92734349201828936"/>
          <c:w val="0.33337114074957663"/>
          <c:h val="4.271572223026939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Relationship Id="rId5" Type="http://schemas.openxmlformats.org/officeDocument/2006/relationships/chart" Target="../charts/chart6.xml"/><Relationship Id="rId4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611370</xdr:colOff>
      <xdr:row>8</xdr:row>
      <xdr:rowOff>50504</xdr:rowOff>
    </xdr:from>
    <xdr:to>
      <xdr:col>22</xdr:col>
      <xdr:colOff>505046</xdr:colOff>
      <xdr:row>36</xdr:row>
      <xdr:rowOff>124045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307200</xdr:colOff>
      <xdr:row>63</xdr:row>
      <xdr:rowOff>99878</xdr:rowOff>
    </xdr:from>
    <xdr:to>
      <xdr:col>30</xdr:col>
      <xdr:colOff>423741</xdr:colOff>
      <xdr:row>93</xdr:row>
      <xdr:rowOff>12631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17</xdr:col>
      <xdr:colOff>381000</xdr:colOff>
      <xdr:row>0</xdr:row>
      <xdr:rowOff>149679</xdr:rowOff>
    </xdr:from>
    <xdr:to>
      <xdr:col>30</xdr:col>
      <xdr:colOff>497541</xdr:colOff>
      <xdr:row>29</xdr:row>
      <xdr:rowOff>62432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17</xdr:col>
      <xdr:colOff>449036</xdr:colOff>
      <xdr:row>30</xdr:row>
      <xdr:rowOff>81642</xdr:rowOff>
    </xdr:from>
    <xdr:to>
      <xdr:col>30</xdr:col>
      <xdr:colOff>565577</xdr:colOff>
      <xdr:row>59</xdr:row>
      <xdr:rowOff>171289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</xdr:col>
      <xdr:colOff>258535</xdr:colOff>
      <xdr:row>20</xdr:row>
      <xdr:rowOff>68035</xdr:rowOff>
    </xdr:from>
    <xdr:to>
      <xdr:col>17</xdr:col>
      <xdr:colOff>13607</xdr:colOff>
      <xdr:row>53</xdr:row>
      <xdr:rowOff>27215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108858</xdr:colOff>
      <xdr:row>56</xdr:row>
      <xdr:rowOff>149679</xdr:rowOff>
    </xdr:from>
    <xdr:to>
      <xdr:col>16</xdr:col>
      <xdr:colOff>340178</xdr:colOff>
      <xdr:row>91</xdr:row>
      <xdr:rowOff>54428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V500"/>
  <sheetViews>
    <sheetView tabSelected="1" topLeftCell="B1" zoomScale="54" zoomScaleNormal="55" workbookViewId="0">
      <selection activeCell="V144" sqref="V144"/>
    </sheetView>
  </sheetViews>
  <sheetFormatPr defaultRowHeight="15" x14ac:dyDescent="0.25"/>
  <cols>
    <col min="1" max="1" width="16.5703125" customWidth="1"/>
    <col min="2" max="2" width="23.140625" customWidth="1"/>
    <col min="3" max="13" width="9.140625" bestFit="1" customWidth="1"/>
    <col min="14" max="14" width="10.140625" bestFit="1" customWidth="1"/>
    <col min="15" max="15" width="8.85546875" customWidth="1"/>
    <col min="16" max="17" width="9.140625" bestFit="1" customWidth="1"/>
    <col min="18" max="18" width="8.85546875" customWidth="1"/>
    <col min="21" max="21" width="10.140625" bestFit="1" customWidth="1"/>
    <col min="33" max="34" width="13.5703125" bestFit="1" customWidth="1"/>
    <col min="36" max="36" width="14.28515625" bestFit="1" customWidth="1"/>
    <col min="37" max="37" width="12.5703125" customWidth="1"/>
    <col min="48" max="48" width="9.7109375" bestFit="1" customWidth="1"/>
  </cols>
  <sheetData>
    <row r="1" spans="1:51" x14ac:dyDescent="0.25">
      <c r="A1" s="12" t="s">
        <v>34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</row>
    <row r="2" spans="1:51" x14ac:dyDescent="0.25">
      <c r="A2" s="9" t="s">
        <v>0</v>
      </c>
      <c r="B2" s="12"/>
      <c r="C2" s="12" t="s">
        <v>25</v>
      </c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  <c r="U2" s="12"/>
      <c r="V2" s="12"/>
      <c r="W2" s="12"/>
      <c r="X2" s="12"/>
      <c r="Y2" s="12"/>
      <c r="Z2" s="12"/>
      <c r="AA2" s="12"/>
      <c r="AB2" s="12"/>
      <c r="AC2" s="12"/>
      <c r="AD2" s="12"/>
      <c r="AE2" s="12"/>
      <c r="AF2" s="12"/>
      <c r="AG2" s="12"/>
      <c r="AH2" s="12"/>
      <c r="AI2" s="12"/>
      <c r="AJ2" s="12"/>
      <c r="AK2" s="12"/>
      <c r="AL2" s="12"/>
      <c r="AM2" s="12"/>
      <c r="AN2" s="12"/>
      <c r="AO2" s="12"/>
      <c r="AP2" s="12"/>
      <c r="AQ2" s="12"/>
      <c r="AR2" s="12"/>
      <c r="AS2" s="12"/>
      <c r="AT2" s="12"/>
      <c r="AU2" s="12"/>
      <c r="AV2" s="12"/>
      <c r="AW2" s="12"/>
      <c r="AX2" s="12"/>
      <c r="AY2" s="12"/>
    </row>
    <row r="3" spans="1:51" x14ac:dyDescent="0.25">
      <c r="A3" s="12" t="s">
        <v>18</v>
      </c>
      <c r="B3" s="12"/>
      <c r="C3" s="13" t="s">
        <v>2</v>
      </c>
      <c r="D3" s="13"/>
      <c r="E3" s="13"/>
      <c r="F3" s="13"/>
      <c r="G3" s="13"/>
      <c r="H3" s="14"/>
      <c r="I3" s="15" t="s">
        <v>3</v>
      </c>
      <c r="J3" s="13"/>
      <c r="K3" s="13"/>
      <c r="L3" s="13"/>
      <c r="M3" s="13"/>
      <c r="N3" s="14"/>
      <c r="O3" s="15" t="s">
        <v>4</v>
      </c>
      <c r="P3" s="13"/>
      <c r="Q3" s="13"/>
      <c r="R3" s="13"/>
      <c r="S3" s="13"/>
      <c r="T3" s="14"/>
      <c r="U3" s="15" t="s">
        <v>5</v>
      </c>
      <c r="V3" s="13"/>
      <c r="W3" s="13"/>
      <c r="X3" s="13"/>
      <c r="Y3" s="13"/>
      <c r="Z3" s="14"/>
      <c r="AA3" s="13" t="s">
        <v>6</v>
      </c>
      <c r="AB3" s="13"/>
      <c r="AC3" s="13"/>
      <c r="AD3" s="13"/>
      <c r="AE3" s="13"/>
      <c r="AF3" s="16"/>
      <c r="AG3" s="12"/>
      <c r="AH3" s="12"/>
      <c r="AI3" s="12"/>
      <c r="AJ3" s="12"/>
      <c r="AK3" s="12"/>
      <c r="AL3" s="12"/>
      <c r="AM3" s="12"/>
      <c r="AN3" s="12"/>
      <c r="AO3" s="12"/>
      <c r="AP3" s="12"/>
      <c r="AQ3" s="12"/>
      <c r="AR3" s="12"/>
      <c r="AS3" s="12"/>
      <c r="AT3" s="12"/>
      <c r="AU3" s="12"/>
      <c r="AV3" s="12"/>
      <c r="AW3" s="12"/>
      <c r="AX3" s="12"/>
      <c r="AY3" s="12"/>
    </row>
    <row r="4" spans="1:51" x14ac:dyDescent="0.25">
      <c r="A4" s="17" t="s">
        <v>8</v>
      </c>
      <c r="B4" s="17" t="s">
        <v>33</v>
      </c>
      <c r="C4" s="18">
        <v>1</v>
      </c>
      <c r="D4" s="18"/>
      <c r="E4" s="18">
        <v>2</v>
      </c>
      <c r="F4" s="18"/>
      <c r="G4" s="18">
        <v>3</v>
      </c>
      <c r="H4" s="19"/>
      <c r="I4" s="18">
        <v>1</v>
      </c>
      <c r="J4" s="18"/>
      <c r="K4" s="18">
        <v>2</v>
      </c>
      <c r="L4" s="18"/>
      <c r="M4" s="18">
        <v>3</v>
      </c>
      <c r="N4" s="19"/>
      <c r="O4" s="18">
        <v>1</v>
      </c>
      <c r="P4" s="18"/>
      <c r="Q4" s="18">
        <v>2</v>
      </c>
      <c r="R4" s="18"/>
      <c r="S4" s="18">
        <v>3</v>
      </c>
      <c r="T4" s="19"/>
      <c r="U4" s="18">
        <v>1</v>
      </c>
      <c r="V4" s="18"/>
      <c r="W4" s="18">
        <v>2</v>
      </c>
      <c r="X4" s="18"/>
      <c r="Y4" s="18">
        <v>3</v>
      </c>
      <c r="Z4" s="19"/>
      <c r="AA4" s="18">
        <v>1</v>
      </c>
      <c r="AB4" s="18"/>
      <c r="AC4" s="18">
        <v>2</v>
      </c>
      <c r="AD4" s="18"/>
      <c r="AE4" s="18">
        <v>3</v>
      </c>
      <c r="AF4" s="19"/>
      <c r="AG4" s="6"/>
      <c r="AH4" s="12"/>
      <c r="AI4" s="12"/>
      <c r="AJ4" s="12"/>
      <c r="AK4" s="12"/>
      <c r="AL4" s="12"/>
      <c r="AM4" s="12"/>
      <c r="AN4" s="12"/>
      <c r="AO4" s="12"/>
      <c r="AP4" s="12"/>
      <c r="AQ4" s="12"/>
      <c r="AR4" s="12"/>
      <c r="AS4" s="12"/>
      <c r="AT4" s="12"/>
      <c r="AU4" s="12"/>
      <c r="AV4" s="12"/>
      <c r="AW4" s="12"/>
      <c r="AX4" s="12"/>
      <c r="AY4" s="12"/>
    </row>
    <row r="5" spans="1:51" x14ac:dyDescent="0.25">
      <c r="A5" s="20">
        <v>0</v>
      </c>
      <c r="B5" s="20" t="s">
        <v>30</v>
      </c>
      <c r="C5" s="12">
        <v>77.25</v>
      </c>
      <c r="D5" s="12">
        <v>82.6</v>
      </c>
      <c r="E5" s="12">
        <v>89</v>
      </c>
      <c r="F5" s="12">
        <v>65.5</v>
      </c>
      <c r="G5" s="12">
        <v>121</v>
      </c>
      <c r="H5" s="21">
        <v>66</v>
      </c>
      <c r="I5" s="22">
        <v>85.4</v>
      </c>
      <c r="J5" s="22">
        <v>35.5</v>
      </c>
      <c r="K5" s="22">
        <v>76.400000000000006</v>
      </c>
      <c r="L5" s="22">
        <v>95</v>
      </c>
      <c r="M5" s="22">
        <v>67.599999999999994</v>
      </c>
      <c r="N5" s="21">
        <v>73.5</v>
      </c>
      <c r="O5" s="22">
        <v>113.5</v>
      </c>
      <c r="P5" s="22">
        <v>58.5</v>
      </c>
      <c r="Q5" s="22">
        <v>83.3</v>
      </c>
      <c r="R5" s="22">
        <v>59.6</v>
      </c>
      <c r="S5" s="22">
        <v>85</v>
      </c>
      <c r="T5" s="21">
        <v>68</v>
      </c>
      <c r="U5" s="22">
        <v>92.4</v>
      </c>
      <c r="V5" s="22">
        <v>77</v>
      </c>
      <c r="W5" s="22">
        <v>78</v>
      </c>
      <c r="X5" s="22">
        <v>75</v>
      </c>
      <c r="Y5" s="22">
        <v>106.5</v>
      </c>
      <c r="Z5" s="21">
        <v>137</v>
      </c>
      <c r="AA5" s="22">
        <v>73.099999999999994</v>
      </c>
      <c r="AB5" s="22">
        <v>102.4</v>
      </c>
      <c r="AC5" s="22">
        <v>83.9</v>
      </c>
      <c r="AD5" s="22">
        <v>117.9</v>
      </c>
      <c r="AE5" s="22">
        <v>105</v>
      </c>
      <c r="AF5" s="23">
        <v>99</v>
      </c>
      <c r="AG5" s="12"/>
      <c r="AH5" s="12"/>
      <c r="AI5" s="12"/>
      <c r="AJ5" s="12"/>
      <c r="AK5" s="12"/>
      <c r="AL5" s="12"/>
      <c r="AM5" s="12"/>
      <c r="AN5" s="12"/>
      <c r="AO5" s="12"/>
      <c r="AP5" s="12"/>
      <c r="AQ5" s="12"/>
      <c r="AR5" s="12"/>
      <c r="AS5" s="12"/>
      <c r="AT5" s="12"/>
      <c r="AU5" s="12"/>
      <c r="AV5" s="24"/>
      <c r="AW5" s="12"/>
      <c r="AX5" s="12"/>
      <c r="AY5" s="12"/>
    </row>
    <row r="6" spans="1:51" x14ac:dyDescent="0.25">
      <c r="A6" s="20"/>
      <c r="B6" s="20"/>
      <c r="C6" s="12">
        <v>122.9</v>
      </c>
      <c r="D6" s="12">
        <v>56.5</v>
      </c>
      <c r="E6" s="12">
        <v>76.400000000000006</v>
      </c>
      <c r="F6" s="12">
        <v>86.6</v>
      </c>
      <c r="G6" s="12">
        <v>96</v>
      </c>
      <c r="H6" s="25" t="s">
        <v>21</v>
      </c>
      <c r="I6" s="22">
        <v>76.5</v>
      </c>
      <c r="J6" s="22">
        <v>70</v>
      </c>
      <c r="K6" s="22">
        <v>98</v>
      </c>
      <c r="L6" s="22">
        <v>86.4</v>
      </c>
      <c r="M6" s="22">
        <v>84.2</v>
      </c>
      <c r="N6" s="26">
        <v>77.8</v>
      </c>
      <c r="O6" s="22">
        <v>95.5</v>
      </c>
      <c r="P6" s="22">
        <v>53</v>
      </c>
      <c r="Q6" s="22">
        <v>82.75</v>
      </c>
      <c r="R6" s="22">
        <v>64</v>
      </c>
      <c r="S6" s="22">
        <v>66.5</v>
      </c>
      <c r="T6" s="26">
        <v>80.599999999999994</v>
      </c>
      <c r="U6" s="22">
        <v>70</v>
      </c>
      <c r="V6" s="22">
        <v>67</v>
      </c>
      <c r="W6" s="22">
        <v>125</v>
      </c>
      <c r="X6" s="22">
        <v>54.8</v>
      </c>
      <c r="Y6" s="27">
        <v>96</v>
      </c>
      <c r="Z6" s="26">
        <v>107.75</v>
      </c>
      <c r="AA6" s="22">
        <v>106.9</v>
      </c>
      <c r="AB6" s="22">
        <v>83.1</v>
      </c>
      <c r="AC6" s="22">
        <v>93.4</v>
      </c>
      <c r="AD6" s="22">
        <v>80.5</v>
      </c>
      <c r="AE6" s="22">
        <v>99</v>
      </c>
      <c r="AF6" s="28">
        <v>103</v>
      </c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2"/>
      <c r="AR6" s="12"/>
      <c r="AS6" s="12"/>
      <c r="AT6" s="12"/>
      <c r="AU6" s="12"/>
      <c r="AV6" s="12"/>
      <c r="AW6" s="12"/>
      <c r="AX6" s="12"/>
      <c r="AY6" s="12"/>
    </row>
    <row r="7" spans="1:51" x14ac:dyDescent="0.25">
      <c r="A7" s="20"/>
      <c r="B7" s="20"/>
      <c r="C7" s="12">
        <v>102.5</v>
      </c>
      <c r="D7" s="12">
        <v>71</v>
      </c>
      <c r="E7" s="12">
        <v>82.7</v>
      </c>
      <c r="F7" s="12">
        <v>85.5</v>
      </c>
      <c r="G7" s="12">
        <v>77</v>
      </c>
      <c r="H7" s="26">
        <v>70.5</v>
      </c>
      <c r="I7" s="22">
        <v>96</v>
      </c>
      <c r="J7" s="12">
        <v>96.5</v>
      </c>
      <c r="K7" s="12">
        <v>79.25</v>
      </c>
      <c r="L7" s="12">
        <v>66.25</v>
      </c>
      <c r="M7" s="12">
        <v>92</v>
      </c>
      <c r="N7" s="26">
        <v>92.4</v>
      </c>
      <c r="O7" s="22">
        <v>72.5</v>
      </c>
      <c r="P7" s="22">
        <v>70</v>
      </c>
      <c r="Q7" s="22">
        <v>94.75</v>
      </c>
      <c r="R7" s="22">
        <v>60</v>
      </c>
      <c r="S7" s="22">
        <v>50</v>
      </c>
      <c r="T7" s="28">
        <v>58.75</v>
      </c>
      <c r="U7" s="22">
        <v>86.5</v>
      </c>
      <c r="V7" s="22">
        <v>75</v>
      </c>
      <c r="W7" s="22">
        <v>74.5</v>
      </c>
      <c r="X7" s="12">
        <v>108</v>
      </c>
      <c r="Y7" s="12">
        <v>96</v>
      </c>
      <c r="Z7" s="26">
        <v>77</v>
      </c>
      <c r="AA7" s="22">
        <v>62.9</v>
      </c>
      <c r="AB7" s="22">
        <v>147.5</v>
      </c>
      <c r="AC7" s="22">
        <v>88.6</v>
      </c>
      <c r="AD7" s="22">
        <v>104.6</v>
      </c>
      <c r="AE7" s="22">
        <v>90</v>
      </c>
      <c r="AF7" s="28">
        <v>88</v>
      </c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2"/>
      <c r="AR7" s="12"/>
      <c r="AS7" s="12"/>
      <c r="AT7" s="12"/>
      <c r="AU7" s="12"/>
      <c r="AV7" s="12"/>
      <c r="AW7" s="12"/>
      <c r="AX7" s="12"/>
      <c r="AY7" s="12"/>
    </row>
    <row r="8" spans="1:51" x14ac:dyDescent="0.25">
      <c r="A8" s="20">
        <v>1</v>
      </c>
      <c r="B8" s="20" t="s">
        <v>31</v>
      </c>
      <c r="C8" s="12"/>
      <c r="D8" s="12"/>
      <c r="E8" s="12"/>
      <c r="F8" s="12"/>
      <c r="G8" s="12"/>
      <c r="H8" s="26"/>
      <c r="I8" s="22"/>
      <c r="J8" s="12"/>
      <c r="K8" s="12"/>
      <c r="L8" s="12"/>
      <c r="M8" s="12"/>
      <c r="N8" s="26"/>
      <c r="O8" s="22"/>
      <c r="P8" s="22"/>
      <c r="Q8" s="22"/>
      <c r="R8" s="22"/>
      <c r="S8" s="22"/>
      <c r="T8" s="28"/>
      <c r="U8" s="22"/>
      <c r="V8" s="22"/>
      <c r="W8" s="22"/>
      <c r="X8" s="12"/>
      <c r="Y8" s="12"/>
      <c r="Z8" s="26"/>
      <c r="AA8" s="22"/>
      <c r="AB8" s="22"/>
      <c r="AC8" s="22"/>
      <c r="AD8" s="22"/>
      <c r="AE8" s="22"/>
      <c r="AF8" s="28"/>
      <c r="AG8" s="12"/>
      <c r="AH8" s="12"/>
      <c r="AI8" s="12"/>
      <c r="AJ8" s="12"/>
      <c r="AK8" s="12"/>
      <c r="AL8" s="12"/>
      <c r="AM8" s="12"/>
      <c r="AN8" s="12"/>
      <c r="AO8" s="12"/>
      <c r="AP8" s="12"/>
      <c r="AQ8" s="12"/>
      <c r="AR8" s="12"/>
      <c r="AS8" s="12"/>
      <c r="AT8" s="12"/>
      <c r="AU8" s="12"/>
      <c r="AV8" s="12"/>
      <c r="AW8" s="12"/>
      <c r="AX8" s="12"/>
      <c r="AY8" s="12"/>
    </row>
    <row r="9" spans="1:51" x14ac:dyDescent="0.25">
      <c r="A9" s="20"/>
      <c r="B9" s="20"/>
      <c r="C9" s="12"/>
      <c r="D9" s="12"/>
      <c r="E9" s="12"/>
      <c r="F9" s="12"/>
      <c r="G9" s="12"/>
      <c r="H9" s="26"/>
      <c r="I9" s="22"/>
      <c r="J9" s="12"/>
      <c r="K9" s="12"/>
      <c r="L9" s="12"/>
      <c r="M9" s="12"/>
      <c r="N9" s="26"/>
      <c r="O9" s="22"/>
      <c r="P9" s="22"/>
      <c r="Q9" s="22"/>
      <c r="R9" s="22"/>
      <c r="S9" s="22"/>
      <c r="T9" s="28"/>
      <c r="U9" s="22"/>
      <c r="V9" s="22"/>
      <c r="W9" s="22"/>
      <c r="X9" s="12"/>
      <c r="Y9" s="12"/>
      <c r="Z9" s="26"/>
      <c r="AA9" s="22"/>
      <c r="AB9" s="22"/>
      <c r="AC9" s="22"/>
      <c r="AD9" s="22"/>
      <c r="AE9" s="22"/>
      <c r="AF9" s="28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</row>
    <row r="10" spans="1:51" x14ac:dyDescent="0.25">
      <c r="A10" s="20"/>
      <c r="B10" s="20"/>
      <c r="C10" s="12"/>
      <c r="D10" s="12"/>
      <c r="E10" s="12"/>
      <c r="F10" s="12"/>
      <c r="G10" s="12"/>
      <c r="H10" s="26"/>
      <c r="I10" s="12"/>
      <c r="J10" s="12"/>
      <c r="K10" s="12"/>
      <c r="L10" s="12"/>
      <c r="M10" s="12"/>
      <c r="N10" s="26"/>
      <c r="O10" s="12"/>
      <c r="P10" s="12"/>
      <c r="Q10" s="12"/>
      <c r="R10" s="12"/>
      <c r="S10" s="12"/>
      <c r="T10" s="26"/>
      <c r="U10" s="12"/>
      <c r="V10" s="12"/>
      <c r="W10" s="12"/>
      <c r="X10" s="12"/>
      <c r="Y10" s="12"/>
      <c r="Z10" s="26"/>
      <c r="AA10" s="12"/>
      <c r="AB10" s="12"/>
      <c r="AC10" s="12"/>
      <c r="AD10" s="12"/>
      <c r="AE10" s="12"/>
      <c r="AF10" s="26"/>
      <c r="AG10" s="12"/>
      <c r="AH10" s="12"/>
      <c r="AI10" s="12"/>
      <c r="AJ10" s="12"/>
      <c r="AK10" s="12"/>
      <c r="AL10" s="12"/>
      <c r="AM10" s="12"/>
      <c r="AN10" s="12"/>
      <c r="AO10" s="12"/>
      <c r="AP10" s="12"/>
      <c r="AQ10" s="12"/>
      <c r="AR10" s="12"/>
      <c r="AS10" s="12"/>
      <c r="AT10" s="12"/>
      <c r="AU10" s="12"/>
      <c r="AV10" s="12"/>
      <c r="AW10" s="12"/>
      <c r="AX10" s="12"/>
      <c r="AY10" s="12"/>
    </row>
    <row r="11" spans="1:51" x14ac:dyDescent="0.25">
      <c r="A11" s="20"/>
      <c r="B11" s="20" t="s">
        <v>32</v>
      </c>
      <c r="C11" s="12"/>
      <c r="D11" s="12"/>
      <c r="E11" s="12"/>
      <c r="F11" s="12"/>
      <c r="G11" s="12"/>
      <c r="H11" s="26"/>
      <c r="I11" s="12"/>
      <c r="J11" s="12"/>
      <c r="K11" s="12"/>
      <c r="L11" s="12"/>
      <c r="M11" s="12"/>
      <c r="N11" s="26"/>
      <c r="O11" s="12"/>
      <c r="P11" s="12"/>
      <c r="Q11" s="12"/>
      <c r="R11" s="12"/>
      <c r="S11" s="12"/>
      <c r="T11" s="26"/>
      <c r="U11" s="12"/>
      <c r="V11" s="12"/>
      <c r="W11" s="12"/>
      <c r="X11" s="12"/>
      <c r="Y11" s="12"/>
      <c r="Z11" s="26"/>
      <c r="AA11" s="12"/>
      <c r="AB11" s="12"/>
      <c r="AC11" s="12"/>
      <c r="AD11" s="12"/>
      <c r="AE11" s="12"/>
      <c r="AF11" s="26"/>
      <c r="AG11" s="12"/>
      <c r="AH11" s="12"/>
      <c r="AI11" s="12"/>
      <c r="AJ11" s="12"/>
      <c r="AK11" s="12"/>
      <c r="AL11" s="12"/>
      <c r="AM11" s="12"/>
      <c r="AN11" s="12"/>
      <c r="AO11" s="12"/>
      <c r="AP11" s="12"/>
      <c r="AQ11" s="12"/>
      <c r="AR11" s="12"/>
      <c r="AS11" s="12"/>
      <c r="AT11" s="12"/>
      <c r="AU11" s="12"/>
      <c r="AV11" s="12"/>
      <c r="AW11" s="12"/>
      <c r="AX11" s="12"/>
      <c r="AY11" s="12"/>
    </row>
    <row r="12" spans="1:51" x14ac:dyDescent="0.25">
      <c r="A12" s="20"/>
      <c r="B12" s="20"/>
      <c r="C12" s="12"/>
      <c r="D12" s="12"/>
      <c r="E12" s="12"/>
      <c r="F12" s="12"/>
      <c r="G12" s="12"/>
      <c r="H12" s="26"/>
      <c r="I12" s="12"/>
      <c r="J12" s="12"/>
      <c r="K12" s="12"/>
      <c r="L12" s="12"/>
      <c r="M12" s="12"/>
      <c r="N12" s="26"/>
      <c r="O12" s="12"/>
      <c r="P12" s="12"/>
      <c r="Q12" s="12"/>
      <c r="R12" s="12"/>
      <c r="S12" s="12"/>
      <c r="T12" s="26"/>
      <c r="U12" s="12"/>
      <c r="V12" s="12"/>
      <c r="W12" s="12"/>
      <c r="X12" s="12"/>
      <c r="Y12" s="12"/>
      <c r="Z12" s="26"/>
      <c r="AA12" s="12"/>
      <c r="AB12" s="12"/>
      <c r="AC12" s="12"/>
      <c r="AD12" s="12"/>
      <c r="AE12" s="12"/>
      <c r="AF12" s="26"/>
      <c r="AG12" s="12"/>
      <c r="AH12" s="12"/>
      <c r="AI12" s="12"/>
      <c r="AJ12" s="12"/>
      <c r="AK12" s="12"/>
      <c r="AL12" s="12"/>
      <c r="AM12" s="12"/>
      <c r="AN12" s="12"/>
      <c r="AO12" s="12"/>
      <c r="AP12" s="12"/>
      <c r="AQ12" s="12"/>
      <c r="AR12" s="12"/>
      <c r="AS12" s="12"/>
      <c r="AT12" s="12"/>
      <c r="AU12" s="12"/>
      <c r="AV12" s="12"/>
      <c r="AW12" s="12"/>
      <c r="AX12" s="12"/>
      <c r="AY12" s="12"/>
    </row>
    <row r="13" spans="1:51" x14ac:dyDescent="0.25">
      <c r="A13" s="20"/>
      <c r="B13" s="20"/>
      <c r="C13" s="12"/>
      <c r="D13" s="12"/>
      <c r="E13" s="12"/>
      <c r="F13" s="12"/>
      <c r="G13" s="12"/>
      <c r="H13" s="26"/>
      <c r="I13" s="12"/>
      <c r="J13" s="12"/>
      <c r="K13" s="12"/>
      <c r="L13" s="12"/>
      <c r="M13" s="12"/>
      <c r="N13" s="26"/>
      <c r="O13" s="12"/>
      <c r="P13" s="12"/>
      <c r="Q13" s="12"/>
      <c r="R13" s="12"/>
      <c r="S13" s="12"/>
      <c r="T13" s="26"/>
      <c r="U13" s="12"/>
      <c r="V13" s="12"/>
      <c r="W13" s="12"/>
      <c r="X13" s="12"/>
      <c r="Y13" s="12"/>
      <c r="Z13" s="26"/>
      <c r="AA13" s="12"/>
      <c r="AB13" s="12"/>
      <c r="AC13" s="12"/>
      <c r="AD13" s="12"/>
      <c r="AE13" s="12"/>
      <c r="AF13" s="26"/>
      <c r="AG13" s="12"/>
      <c r="AH13" s="12"/>
      <c r="AI13" s="12"/>
      <c r="AJ13" s="12"/>
      <c r="AK13" s="12"/>
      <c r="AL13" s="12"/>
      <c r="AM13" s="12"/>
      <c r="AN13" s="12"/>
      <c r="AO13" s="12"/>
      <c r="AP13" s="12"/>
      <c r="AQ13" s="12"/>
      <c r="AR13" s="12"/>
      <c r="AS13" s="12"/>
      <c r="AT13" s="12"/>
      <c r="AU13" s="12"/>
      <c r="AV13" s="12"/>
      <c r="AW13" s="12"/>
      <c r="AX13" s="12"/>
      <c r="AY13" s="12"/>
    </row>
    <row r="14" spans="1:51" x14ac:dyDescent="0.25">
      <c r="A14" s="12"/>
      <c r="B14" s="29"/>
      <c r="C14" s="12"/>
      <c r="D14" s="12"/>
      <c r="E14" s="12"/>
      <c r="F14" s="12"/>
      <c r="G14" s="12"/>
      <c r="H14" s="26"/>
      <c r="I14" s="12"/>
      <c r="J14" s="12"/>
      <c r="K14" s="12"/>
      <c r="L14" s="12"/>
      <c r="M14" s="12"/>
      <c r="N14" s="26"/>
      <c r="O14" s="12"/>
      <c r="P14" s="12"/>
      <c r="Q14" s="12"/>
      <c r="R14" s="12"/>
      <c r="S14" s="12"/>
      <c r="T14" s="26"/>
      <c r="U14" s="12"/>
      <c r="V14" s="12"/>
      <c r="W14" s="12"/>
      <c r="X14" s="12"/>
      <c r="Y14" s="12"/>
      <c r="Z14" s="26"/>
      <c r="AA14" s="12"/>
      <c r="AB14" s="12"/>
      <c r="AC14" s="12"/>
      <c r="AD14" s="12"/>
      <c r="AE14" s="12"/>
      <c r="AF14" s="26"/>
      <c r="AG14" s="12"/>
      <c r="AH14" s="12"/>
      <c r="AI14" s="12"/>
      <c r="AJ14" s="12"/>
      <c r="AK14" s="12"/>
      <c r="AL14" s="12"/>
      <c r="AM14" s="12"/>
      <c r="AN14" s="12"/>
      <c r="AO14" s="12"/>
      <c r="AP14" s="12"/>
      <c r="AQ14" s="12"/>
      <c r="AR14" s="12"/>
      <c r="AS14" s="12"/>
      <c r="AT14" s="12"/>
      <c r="AU14" s="12"/>
      <c r="AV14" s="12"/>
      <c r="AW14" s="12"/>
      <c r="AX14" s="12"/>
      <c r="AY14" s="12"/>
    </row>
    <row r="15" spans="1:51" x14ac:dyDescent="0.25">
      <c r="A15" s="12"/>
      <c r="B15" s="29"/>
      <c r="C15" s="12"/>
      <c r="D15" s="12"/>
      <c r="E15" s="12"/>
      <c r="F15" s="12"/>
      <c r="G15" s="12"/>
      <c r="H15" s="26"/>
      <c r="I15" s="12"/>
      <c r="J15" s="12"/>
      <c r="K15" s="12"/>
      <c r="L15" s="12"/>
      <c r="M15" s="12"/>
      <c r="N15" s="26"/>
      <c r="O15" s="12"/>
      <c r="P15" s="12"/>
      <c r="Q15" s="12"/>
      <c r="R15" s="12"/>
      <c r="S15" s="12"/>
      <c r="T15" s="26"/>
      <c r="U15" s="12"/>
      <c r="V15" s="12"/>
      <c r="W15" s="12"/>
      <c r="X15" s="12"/>
      <c r="Y15" s="12"/>
      <c r="Z15" s="26"/>
      <c r="AA15" s="12"/>
      <c r="AB15" s="12"/>
      <c r="AC15" s="12"/>
      <c r="AD15" s="12"/>
      <c r="AE15" s="12"/>
      <c r="AF15" s="26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</row>
    <row r="16" spans="1:51" x14ac:dyDescent="0.25">
      <c r="A16" s="12"/>
      <c r="B16" s="29"/>
      <c r="C16" s="30"/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  <c r="AF16" s="30"/>
      <c r="AG16" s="30"/>
      <c r="AH16" s="12"/>
      <c r="AI16" s="12"/>
      <c r="AJ16" s="12"/>
      <c r="AK16" s="12"/>
      <c r="AL16" s="12"/>
      <c r="AM16" s="12"/>
      <c r="AN16" s="12"/>
      <c r="AO16" s="12"/>
      <c r="AP16" s="12"/>
      <c r="AQ16" s="12"/>
      <c r="AR16" s="12"/>
      <c r="AS16" s="12"/>
      <c r="AT16" s="12"/>
      <c r="AU16" s="12"/>
      <c r="AV16" s="12"/>
      <c r="AW16" s="12"/>
      <c r="AX16" s="12"/>
      <c r="AY16" s="12"/>
    </row>
    <row r="17" spans="1:51" x14ac:dyDescent="0.25">
      <c r="A17" s="12"/>
      <c r="B17" s="29"/>
      <c r="C17" s="30" t="s">
        <v>24</v>
      </c>
      <c r="D17" s="30"/>
      <c r="E17" s="30"/>
      <c r="F17" s="30"/>
      <c r="G17" s="30"/>
      <c r="H17" s="30"/>
      <c r="I17" s="30"/>
      <c r="J17" s="30"/>
      <c r="K17" s="30"/>
      <c r="L17" s="30"/>
      <c r="M17" s="30"/>
      <c r="N17" s="30"/>
      <c r="O17" s="30"/>
      <c r="P17" s="30"/>
      <c r="Q17" s="30"/>
      <c r="R17" s="3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  <c r="AF17" s="30"/>
      <c r="AG17" s="30"/>
      <c r="AH17" s="12"/>
      <c r="AI17" s="12"/>
      <c r="AJ17" s="12"/>
      <c r="AK17" s="12"/>
      <c r="AL17" s="12"/>
      <c r="AM17" s="12"/>
      <c r="AN17" s="12"/>
      <c r="AO17" s="12"/>
      <c r="AP17" s="12"/>
      <c r="AQ17" s="12"/>
      <c r="AR17" s="12"/>
      <c r="AS17" s="12"/>
      <c r="AT17" s="12"/>
      <c r="AU17" s="12"/>
      <c r="AV17" s="12"/>
      <c r="AW17" s="12"/>
      <c r="AX17" s="12"/>
      <c r="AY17" s="12"/>
    </row>
    <row r="18" spans="1:51" x14ac:dyDescent="0.25">
      <c r="A18" s="12"/>
      <c r="B18" s="12"/>
      <c r="C18" s="31" t="s">
        <v>2</v>
      </c>
      <c r="D18" s="31"/>
      <c r="E18" s="31"/>
      <c r="F18" s="31" t="s">
        <v>3</v>
      </c>
      <c r="G18" s="31"/>
      <c r="H18" s="31"/>
      <c r="I18" s="31" t="s">
        <v>4</v>
      </c>
      <c r="J18" s="31"/>
      <c r="K18" s="31"/>
      <c r="L18" s="31" t="s">
        <v>5</v>
      </c>
      <c r="M18" s="31"/>
      <c r="N18" s="31"/>
      <c r="O18" s="31" t="s">
        <v>6</v>
      </c>
      <c r="P18" s="31"/>
      <c r="Q18" s="31"/>
      <c r="R18" s="3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  <c r="AF18" s="30"/>
      <c r="AG18" s="30"/>
      <c r="AH18" s="12"/>
      <c r="AI18" s="12"/>
      <c r="AJ18" s="12"/>
      <c r="AK18" s="12"/>
      <c r="AL18" s="12"/>
      <c r="AM18" s="12"/>
      <c r="AN18" s="12"/>
      <c r="AO18" s="12"/>
      <c r="AP18" s="12"/>
      <c r="AQ18" s="12"/>
      <c r="AR18" s="12"/>
      <c r="AS18" s="12"/>
      <c r="AT18" s="12"/>
      <c r="AU18" s="12"/>
      <c r="AV18" s="12"/>
      <c r="AW18" s="12"/>
      <c r="AX18" s="12"/>
      <c r="AY18" s="12"/>
    </row>
    <row r="19" spans="1:51" x14ac:dyDescent="0.25">
      <c r="A19" s="17" t="s">
        <v>8</v>
      </c>
      <c r="B19" s="17" t="s">
        <v>33</v>
      </c>
      <c r="C19" s="33">
        <v>1</v>
      </c>
      <c r="D19" s="33">
        <v>2</v>
      </c>
      <c r="E19" s="34">
        <v>3</v>
      </c>
      <c r="F19" s="33">
        <v>1</v>
      </c>
      <c r="G19" s="33">
        <v>2</v>
      </c>
      <c r="H19" s="34">
        <v>3</v>
      </c>
      <c r="I19" s="35">
        <v>1</v>
      </c>
      <c r="J19" s="36">
        <v>2</v>
      </c>
      <c r="K19" s="37">
        <v>3</v>
      </c>
      <c r="L19" s="36">
        <v>1</v>
      </c>
      <c r="M19" s="36">
        <v>2</v>
      </c>
      <c r="N19" s="37">
        <v>3</v>
      </c>
      <c r="O19" s="36">
        <v>1</v>
      </c>
      <c r="P19" s="36">
        <v>2</v>
      </c>
      <c r="Q19" s="37">
        <v>3</v>
      </c>
      <c r="R19" s="32"/>
      <c r="S19" s="32"/>
      <c r="T19" s="32"/>
      <c r="U19" s="32"/>
      <c r="V19" s="32"/>
      <c r="W19" s="32"/>
      <c r="X19" s="32"/>
      <c r="Y19" s="32"/>
      <c r="Z19" s="32"/>
      <c r="AA19" s="30"/>
      <c r="AB19" s="30"/>
      <c r="AC19" s="30"/>
      <c r="AD19" s="30"/>
      <c r="AE19" s="30"/>
      <c r="AF19" s="30"/>
      <c r="AG19" s="12"/>
      <c r="AH19" s="12"/>
      <c r="AI19" s="12"/>
      <c r="AJ19" s="12"/>
      <c r="AK19" s="12"/>
      <c r="AL19" s="12"/>
      <c r="AM19" s="12"/>
      <c r="AN19" s="12"/>
      <c r="AO19" s="12"/>
      <c r="AP19" s="12"/>
      <c r="AQ19" s="12"/>
      <c r="AR19" s="12"/>
      <c r="AS19" s="12"/>
      <c r="AT19" s="12"/>
      <c r="AU19" s="12"/>
      <c r="AV19" s="12"/>
      <c r="AW19" s="12"/>
      <c r="AX19" s="12"/>
      <c r="AY19" s="12"/>
    </row>
    <row r="20" spans="1:51" x14ac:dyDescent="0.25">
      <c r="A20" s="20">
        <v>0</v>
      </c>
      <c r="B20" s="20" t="s">
        <v>30</v>
      </c>
      <c r="C20" s="12">
        <f>AVERAGE(C5:D5)</f>
        <v>79.924999999999997</v>
      </c>
      <c r="D20" s="12">
        <f>AVERAGE(E5:F5)</f>
        <v>77.25</v>
      </c>
      <c r="E20" s="26">
        <f>AVERAGE(G5:H5)</f>
        <v>93.5</v>
      </c>
      <c r="F20" s="12">
        <f>AVERAGE(I5:J5)</f>
        <v>60.45</v>
      </c>
      <c r="G20" s="12">
        <f>AVERAGE(K5:L5)</f>
        <v>85.7</v>
      </c>
      <c r="H20" s="26">
        <f>AVERAGE(M5:N5)</f>
        <v>70.55</v>
      </c>
      <c r="I20" s="30">
        <f>AVERAGE(O5:P5)</f>
        <v>86</v>
      </c>
      <c r="J20" s="30">
        <f>AVERAGE(Q5:R5)</f>
        <v>71.45</v>
      </c>
      <c r="K20" s="26">
        <f>AVERAGE(S5:T5)</f>
        <v>76.5</v>
      </c>
      <c r="L20" s="30">
        <f>AVERAGE(U5:V5)</f>
        <v>84.7</v>
      </c>
      <c r="M20" s="30">
        <f>AVERAGE(W5:X5)</f>
        <v>76.5</v>
      </c>
      <c r="N20" s="26">
        <f>AVERAGE(Y5:Z5)</f>
        <v>121.75</v>
      </c>
      <c r="O20" s="30">
        <f>AVERAGE(AA5:AB5)</f>
        <v>87.75</v>
      </c>
      <c r="P20" s="30">
        <f>AVERAGE(AC5:AD5)</f>
        <v>100.9</v>
      </c>
      <c r="Q20" s="26">
        <f>AVERAGE(AE5:AF5)</f>
        <v>102</v>
      </c>
      <c r="R20" s="30"/>
      <c r="S20" s="12"/>
      <c r="T20" s="12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  <c r="AF20" s="30"/>
      <c r="AG20" s="12"/>
      <c r="AH20" s="12"/>
      <c r="AI20" s="12"/>
      <c r="AJ20" s="12"/>
      <c r="AK20" s="12"/>
      <c r="AL20" s="12"/>
      <c r="AM20" s="12"/>
      <c r="AN20" s="12"/>
      <c r="AO20" s="12"/>
      <c r="AP20" s="12"/>
      <c r="AQ20" s="12"/>
      <c r="AR20" s="12"/>
      <c r="AS20" s="12"/>
      <c r="AT20" s="12"/>
      <c r="AU20" s="12"/>
      <c r="AV20" s="12"/>
      <c r="AW20" s="12"/>
      <c r="AX20" s="12"/>
      <c r="AY20" s="12"/>
    </row>
    <row r="21" spans="1:51" x14ac:dyDescent="0.25">
      <c r="A21" s="20"/>
      <c r="B21" s="20"/>
      <c r="C21" s="12">
        <f>AVERAGE(C6:D6)</f>
        <v>89.7</v>
      </c>
      <c r="D21" s="12">
        <f>AVERAGE(E6:F6)</f>
        <v>81.5</v>
      </c>
      <c r="E21" s="26">
        <f>AVERAGE(G6:H6)</f>
        <v>96</v>
      </c>
      <c r="F21" s="12">
        <f>AVERAGE(I6:J6)</f>
        <v>73.25</v>
      </c>
      <c r="G21" s="12">
        <f>AVERAGE(K6:L6)</f>
        <v>92.2</v>
      </c>
      <c r="H21" s="26">
        <f>AVERAGE(M6:N6)</f>
        <v>81</v>
      </c>
      <c r="I21" s="30">
        <f>AVERAGE(O6:P6)</f>
        <v>74.25</v>
      </c>
      <c r="J21" s="30">
        <f>AVERAGE(Q6:R6)</f>
        <v>73.375</v>
      </c>
      <c r="K21" s="26">
        <f>AVERAGE(S6:T6)</f>
        <v>73.55</v>
      </c>
      <c r="L21" s="30">
        <f>AVERAGE(U6:V6)</f>
        <v>68.5</v>
      </c>
      <c r="M21" s="30">
        <f>AVERAGE(W6:X6)</f>
        <v>89.9</v>
      </c>
      <c r="N21" s="26">
        <f>AVERAGE(Y6:Z6)</f>
        <v>101.875</v>
      </c>
      <c r="O21" s="30">
        <f>AVERAGE(AA6:AB6)</f>
        <v>95</v>
      </c>
      <c r="P21" s="30">
        <f>AVERAGE(AC6:AD6)</f>
        <v>86.95</v>
      </c>
      <c r="Q21" s="26">
        <f>AVERAGE(AE6:AF6)</f>
        <v>101</v>
      </c>
      <c r="R21" s="30"/>
      <c r="S21" s="12"/>
      <c r="T21" s="12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  <c r="AF21" s="30"/>
      <c r="AG21" s="12"/>
      <c r="AH21" s="12"/>
      <c r="AI21" s="12"/>
      <c r="AJ21" s="12"/>
      <c r="AK21" s="12"/>
      <c r="AL21" s="12"/>
      <c r="AM21" s="12"/>
      <c r="AN21" s="12"/>
      <c r="AO21" s="12"/>
      <c r="AP21" s="12"/>
      <c r="AQ21" s="12"/>
      <c r="AR21" s="12"/>
      <c r="AS21" s="12"/>
      <c r="AT21" s="12"/>
      <c r="AU21" s="12"/>
      <c r="AV21" s="12"/>
      <c r="AW21" s="12"/>
      <c r="AX21" s="12"/>
      <c r="AY21" s="12"/>
    </row>
    <row r="22" spans="1:51" x14ac:dyDescent="0.25">
      <c r="A22" s="20"/>
      <c r="B22" s="20"/>
      <c r="C22" s="12">
        <f>AVERAGE(C7:D7)</f>
        <v>86.75</v>
      </c>
      <c r="D22" s="12">
        <f>AVERAGE(E7:F7)</f>
        <v>84.1</v>
      </c>
      <c r="E22" s="26">
        <f>AVERAGE(G7:H7)</f>
        <v>73.75</v>
      </c>
      <c r="F22" s="12">
        <f>AVERAGE(I7:J7)</f>
        <v>96.25</v>
      </c>
      <c r="G22" s="12">
        <f>AVERAGE(K7:L7)</f>
        <v>72.75</v>
      </c>
      <c r="H22" s="26">
        <f>AVERAGE(M7:N7)</f>
        <v>92.2</v>
      </c>
      <c r="I22" s="30">
        <f>AVERAGE(O7:P7)</f>
        <v>71.25</v>
      </c>
      <c r="J22" s="30">
        <f>AVERAGE(Q7:R7)</f>
        <v>77.375</v>
      </c>
      <c r="K22" s="26">
        <f>AVERAGE(S7:T7)</f>
        <v>54.375</v>
      </c>
      <c r="L22" s="30">
        <f>AVERAGE(U7:V7)</f>
        <v>80.75</v>
      </c>
      <c r="M22" s="30">
        <f>AVERAGE(W7:X7)</f>
        <v>91.25</v>
      </c>
      <c r="N22" s="26">
        <f>AVERAGE(Y7:Z7)</f>
        <v>86.5</v>
      </c>
      <c r="O22" s="30">
        <f>AVERAGE(AA7:AB7)</f>
        <v>105.2</v>
      </c>
      <c r="P22" s="30">
        <f>AVERAGE(AC7:AD7)</f>
        <v>96.6</v>
      </c>
      <c r="Q22" s="26">
        <f>AVERAGE(AE7:AF7)</f>
        <v>89</v>
      </c>
      <c r="R22" s="30"/>
      <c r="S22" s="12"/>
      <c r="T22" s="12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  <c r="AF22" s="30"/>
      <c r="AG22" s="12"/>
      <c r="AH22" s="12"/>
      <c r="AI22" s="12"/>
      <c r="AJ22" s="12"/>
      <c r="AK22" s="12"/>
      <c r="AL22" s="12"/>
      <c r="AM22" s="12"/>
      <c r="AN22" s="12"/>
      <c r="AO22" s="12"/>
      <c r="AP22" s="12"/>
      <c r="AQ22" s="12"/>
      <c r="AR22" s="12"/>
      <c r="AS22" s="12"/>
      <c r="AT22" s="12"/>
      <c r="AU22" s="12"/>
      <c r="AV22" s="12"/>
      <c r="AW22" s="12"/>
      <c r="AX22" s="12"/>
      <c r="AY22" s="12"/>
    </row>
    <row r="23" spans="1:51" x14ac:dyDescent="0.25">
      <c r="A23" s="20">
        <v>1</v>
      </c>
      <c r="B23" s="20" t="s">
        <v>31</v>
      </c>
      <c r="C23" s="12"/>
      <c r="D23" s="12"/>
      <c r="E23" s="26"/>
      <c r="F23" s="12"/>
      <c r="G23" s="12"/>
      <c r="H23" s="26"/>
      <c r="I23" s="30"/>
      <c r="J23" s="30"/>
      <c r="K23" s="26"/>
      <c r="L23" s="30"/>
      <c r="M23" s="30"/>
      <c r="N23" s="26"/>
      <c r="O23" s="30"/>
      <c r="P23" s="30"/>
      <c r="Q23" s="26"/>
      <c r="R23" s="3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  <c r="AF23" s="30"/>
      <c r="AG23" s="12"/>
      <c r="AH23" s="12"/>
      <c r="AI23" s="12"/>
      <c r="AJ23" s="12"/>
      <c r="AK23" s="12"/>
      <c r="AL23" s="12"/>
      <c r="AM23" s="12"/>
      <c r="AN23" s="12"/>
      <c r="AO23" s="12"/>
      <c r="AP23" s="12"/>
      <c r="AQ23" s="12"/>
      <c r="AR23" s="12"/>
      <c r="AS23" s="12"/>
      <c r="AT23" s="12"/>
      <c r="AU23" s="12"/>
      <c r="AV23" s="12"/>
      <c r="AW23" s="12"/>
      <c r="AX23" s="12"/>
      <c r="AY23" s="12"/>
    </row>
    <row r="24" spans="1:51" x14ac:dyDescent="0.25">
      <c r="A24" s="20"/>
      <c r="B24" s="20"/>
      <c r="C24" s="12"/>
      <c r="D24" s="12"/>
      <c r="E24" s="26"/>
      <c r="F24" s="12"/>
      <c r="G24" s="12"/>
      <c r="H24" s="26"/>
      <c r="I24" s="30"/>
      <c r="J24" s="30"/>
      <c r="K24" s="26"/>
      <c r="L24" s="30"/>
      <c r="M24" s="30"/>
      <c r="N24" s="26"/>
      <c r="O24" s="30"/>
      <c r="P24" s="30"/>
      <c r="Q24" s="26"/>
      <c r="R24" s="3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  <c r="AF24" s="30"/>
      <c r="AG24" s="12"/>
      <c r="AH24" s="12"/>
      <c r="AI24" s="12"/>
      <c r="AJ24" s="12"/>
      <c r="AK24" s="12"/>
      <c r="AL24" s="12"/>
      <c r="AM24" s="12"/>
      <c r="AN24" s="12"/>
      <c r="AO24" s="12"/>
      <c r="AP24" s="12"/>
      <c r="AQ24" s="12"/>
      <c r="AR24" s="12"/>
      <c r="AS24" s="12"/>
      <c r="AT24" s="12"/>
      <c r="AU24" s="12"/>
      <c r="AV24" s="12"/>
      <c r="AW24" s="12"/>
      <c r="AX24" s="12"/>
      <c r="AY24" s="12"/>
    </row>
    <row r="25" spans="1:51" x14ac:dyDescent="0.25">
      <c r="A25" s="20"/>
      <c r="B25" s="20"/>
      <c r="C25" s="12"/>
      <c r="D25" s="12"/>
      <c r="E25" s="26"/>
      <c r="F25" s="12"/>
      <c r="G25" s="12"/>
      <c r="H25" s="26"/>
      <c r="I25" s="30"/>
      <c r="J25" s="30"/>
      <c r="K25" s="26"/>
      <c r="L25" s="30"/>
      <c r="M25" s="30"/>
      <c r="N25" s="26"/>
      <c r="O25" s="30"/>
      <c r="P25" s="30"/>
      <c r="Q25" s="26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12"/>
      <c r="AH25" s="12"/>
      <c r="AI25" s="12"/>
      <c r="AJ25" s="12"/>
      <c r="AK25" s="12"/>
      <c r="AL25" s="12"/>
      <c r="AM25" s="12"/>
      <c r="AN25" s="12"/>
      <c r="AO25" s="12"/>
      <c r="AP25" s="12"/>
      <c r="AQ25" s="12"/>
      <c r="AR25" s="12"/>
      <c r="AS25" s="12"/>
      <c r="AT25" s="12"/>
      <c r="AU25" s="12"/>
      <c r="AV25" s="12"/>
      <c r="AW25" s="12"/>
      <c r="AX25" s="12"/>
      <c r="AY25" s="12"/>
    </row>
    <row r="26" spans="1:51" x14ac:dyDescent="0.25">
      <c r="A26" s="20"/>
      <c r="B26" s="20" t="s">
        <v>32</v>
      </c>
      <c r="C26" s="12"/>
      <c r="D26" s="12"/>
      <c r="E26" s="26"/>
      <c r="F26" s="12"/>
      <c r="G26" s="12"/>
      <c r="H26" s="26"/>
      <c r="I26" s="30"/>
      <c r="J26" s="30"/>
      <c r="K26" s="26"/>
      <c r="L26" s="30"/>
      <c r="M26" s="30"/>
      <c r="N26" s="26"/>
      <c r="O26" s="30"/>
      <c r="P26" s="30"/>
      <c r="Q26" s="26"/>
      <c r="R26" s="3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  <c r="AF26" s="30"/>
      <c r="AG26" s="12"/>
      <c r="AH26" s="12"/>
      <c r="AI26" s="12"/>
      <c r="AJ26" s="12"/>
      <c r="AK26" s="12"/>
      <c r="AL26" s="12"/>
      <c r="AM26" s="12"/>
      <c r="AN26" s="12"/>
      <c r="AO26" s="12"/>
      <c r="AP26" s="12"/>
      <c r="AQ26" s="12"/>
      <c r="AR26" s="12"/>
      <c r="AS26" s="12"/>
      <c r="AT26" s="12"/>
      <c r="AU26" s="12"/>
      <c r="AV26" s="12"/>
      <c r="AW26" s="12"/>
      <c r="AX26" s="12"/>
      <c r="AY26" s="12"/>
    </row>
    <row r="27" spans="1:51" x14ac:dyDescent="0.25">
      <c r="A27" s="20"/>
      <c r="B27" s="20"/>
      <c r="C27" s="12"/>
      <c r="D27" s="12"/>
      <c r="E27" s="26"/>
      <c r="F27" s="12"/>
      <c r="G27" s="12"/>
      <c r="H27" s="26"/>
      <c r="I27" s="30"/>
      <c r="J27" s="30"/>
      <c r="K27" s="26"/>
      <c r="L27" s="30"/>
      <c r="M27" s="30"/>
      <c r="N27" s="26"/>
      <c r="O27" s="30"/>
      <c r="P27" s="30"/>
      <c r="Q27" s="26"/>
      <c r="R27" s="3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  <c r="AF27" s="30"/>
      <c r="AG27" s="12"/>
      <c r="AH27" s="12"/>
      <c r="AI27" s="12"/>
      <c r="AJ27" s="12"/>
      <c r="AK27" s="12"/>
      <c r="AL27" s="12"/>
      <c r="AM27" s="12"/>
      <c r="AN27" s="12"/>
      <c r="AO27" s="12"/>
      <c r="AP27" s="12"/>
      <c r="AQ27" s="12"/>
      <c r="AR27" s="12"/>
      <c r="AS27" s="12"/>
      <c r="AT27" s="12"/>
      <c r="AU27" s="12"/>
      <c r="AV27" s="12"/>
      <c r="AW27" s="12"/>
      <c r="AX27" s="12"/>
      <c r="AY27" s="12"/>
    </row>
    <row r="28" spans="1:51" x14ac:dyDescent="0.25">
      <c r="A28" s="20"/>
      <c r="B28" s="20"/>
      <c r="C28" s="12"/>
      <c r="D28" s="12"/>
      <c r="E28" s="26"/>
      <c r="F28" s="12"/>
      <c r="G28" s="12"/>
      <c r="H28" s="26"/>
      <c r="I28" s="30"/>
      <c r="J28" s="30"/>
      <c r="K28" s="26"/>
      <c r="L28" s="30"/>
      <c r="M28" s="30"/>
      <c r="N28" s="26"/>
      <c r="O28" s="30"/>
      <c r="P28" s="30"/>
      <c r="Q28" s="26"/>
      <c r="R28" s="3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  <c r="AF28" s="30"/>
      <c r="AG28" s="12"/>
      <c r="AH28" s="12"/>
      <c r="AI28" s="12"/>
      <c r="AJ28" s="12"/>
      <c r="AK28" s="12"/>
      <c r="AL28" s="12"/>
      <c r="AM28" s="12"/>
      <c r="AN28" s="12"/>
      <c r="AO28" s="12"/>
      <c r="AP28" s="12"/>
      <c r="AQ28" s="12"/>
      <c r="AR28" s="12"/>
      <c r="AS28" s="12"/>
      <c r="AT28" s="12"/>
      <c r="AU28" s="12"/>
      <c r="AV28" s="12"/>
      <c r="AW28" s="12"/>
      <c r="AX28" s="12"/>
      <c r="AY28" s="12"/>
    </row>
    <row r="29" spans="1:51" x14ac:dyDescent="0.25">
      <c r="A29" s="38"/>
      <c r="B29" s="38"/>
      <c r="C29" s="12"/>
      <c r="D29" s="12"/>
      <c r="E29" s="30"/>
      <c r="F29" s="12"/>
      <c r="G29" s="12"/>
      <c r="H29" s="30"/>
      <c r="I29" s="30"/>
      <c r="J29" s="30"/>
      <c r="K29" s="30"/>
      <c r="L29" s="30"/>
      <c r="M29" s="30"/>
      <c r="N29" s="30"/>
      <c r="O29" s="30"/>
      <c r="P29" s="30"/>
      <c r="Q29" s="30"/>
      <c r="R29" s="30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  <c r="AF29" s="30"/>
      <c r="AG29" s="12"/>
      <c r="AH29" s="12"/>
      <c r="AI29" s="12"/>
      <c r="AJ29" s="12"/>
      <c r="AK29" s="12"/>
      <c r="AL29" s="12"/>
      <c r="AM29" s="12"/>
      <c r="AN29" s="12"/>
      <c r="AO29" s="12"/>
      <c r="AP29" s="12"/>
      <c r="AQ29" s="12"/>
      <c r="AR29" s="12"/>
      <c r="AS29" s="12"/>
      <c r="AT29" s="12"/>
      <c r="AU29" s="12"/>
      <c r="AV29" s="12"/>
      <c r="AW29" s="12"/>
      <c r="AX29" s="12"/>
      <c r="AY29" s="12"/>
    </row>
    <row r="30" spans="1:51" x14ac:dyDescent="0.25">
      <c r="A30" s="38"/>
      <c r="B30" s="38"/>
      <c r="C30" s="12"/>
      <c r="D30" s="12"/>
      <c r="E30" s="30"/>
      <c r="F30" s="12"/>
      <c r="G30" s="12"/>
      <c r="H30" s="30"/>
      <c r="I30" s="30"/>
      <c r="J30" s="30"/>
      <c r="K30" s="30"/>
      <c r="L30" s="30"/>
      <c r="M30" s="30"/>
      <c r="N30" s="30"/>
      <c r="O30" s="30"/>
      <c r="P30" s="30"/>
      <c r="Q30" s="30"/>
      <c r="R30" s="3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  <c r="AF30" s="30"/>
      <c r="AG30" s="12"/>
      <c r="AH30" s="12"/>
      <c r="AI30" s="12"/>
      <c r="AJ30" s="12"/>
      <c r="AK30" s="12"/>
      <c r="AL30" s="12"/>
      <c r="AM30" s="12"/>
      <c r="AN30" s="12"/>
      <c r="AO30" s="12"/>
      <c r="AP30" s="12"/>
      <c r="AQ30" s="12"/>
      <c r="AR30" s="12"/>
      <c r="AS30" s="12"/>
      <c r="AT30" s="12"/>
      <c r="AU30" s="12"/>
      <c r="AV30" s="12"/>
      <c r="AW30" s="12"/>
      <c r="AX30" s="12"/>
      <c r="AY30" s="12"/>
    </row>
    <row r="31" spans="1:51" x14ac:dyDescent="0.25">
      <c r="A31" s="38"/>
      <c r="B31" s="38"/>
      <c r="C31" s="12"/>
      <c r="D31" s="12"/>
      <c r="E31" s="30"/>
      <c r="F31" s="12"/>
      <c r="G31" s="12"/>
      <c r="H31" s="30"/>
      <c r="I31" s="30"/>
      <c r="J31" s="30"/>
      <c r="K31" s="30"/>
      <c r="L31" s="30"/>
      <c r="M31" s="30"/>
      <c r="N31" s="30"/>
      <c r="O31" s="30"/>
      <c r="P31" s="30"/>
      <c r="Q31" s="30"/>
      <c r="R31" s="3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  <c r="AF31" s="30"/>
      <c r="AG31" s="12"/>
      <c r="AH31" s="12"/>
      <c r="AI31" s="12"/>
      <c r="AJ31" s="12"/>
      <c r="AK31" s="12"/>
      <c r="AL31" s="12"/>
      <c r="AM31" s="12"/>
      <c r="AN31" s="12"/>
      <c r="AO31" s="12"/>
      <c r="AP31" s="12"/>
      <c r="AQ31" s="12"/>
      <c r="AR31" s="12"/>
      <c r="AS31" s="12"/>
      <c r="AT31" s="12"/>
      <c r="AU31" s="12"/>
      <c r="AV31" s="12"/>
      <c r="AW31" s="12"/>
      <c r="AX31" s="12"/>
      <c r="AY31" s="12"/>
    </row>
    <row r="32" spans="1:51" x14ac:dyDescent="0.25">
      <c r="A32" s="12"/>
      <c r="B32" s="29"/>
      <c r="C32" s="12"/>
      <c r="D32" s="12"/>
      <c r="E32" s="30"/>
      <c r="F32" s="12"/>
      <c r="G32" s="12"/>
      <c r="H32" s="30"/>
      <c r="I32" s="30"/>
      <c r="J32" s="30"/>
      <c r="K32" s="30"/>
      <c r="L32" s="30"/>
      <c r="M32" s="30"/>
      <c r="N32" s="30"/>
      <c r="O32" s="30"/>
      <c r="P32" s="30"/>
      <c r="Q32" s="30"/>
      <c r="R32" s="3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  <c r="AF32" s="30"/>
      <c r="AG32" s="12"/>
      <c r="AH32" s="12"/>
      <c r="AI32" s="12"/>
      <c r="AJ32" s="12"/>
      <c r="AK32" s="12"/>
      <c r="AL32" s="12"/>
      <c r="AM32" s="12"/>
      <c r="AN32" s="12"/>
      <c r="AO32" s="12"/>
      <c r="AP32" s="12"/>
      <c r="AQ32" s="12"/>
      <c r="AR32" s="12"/>
      <c r="AS32" s="12"/>
      <c r="AT32" s="12"/>
      <c r="AU32" s="12"/>
      <c r="AV32" s="12"/>
      <c r="AW32" s="12"/>
      <c r="AX32" s="12"/>
      <c r="AY32" s="12"/>
    </row>
    <row r="33" spans="1:51" x14ac:dyDescent="0.25">
      <c r="A33" s="12"/>
      <c r="B33" s="29"/>
      <c r="C33" s="12" t="s">
        <v>29</v>
      </c>
      <c r="D33" s="12"/>
      <c r="E33" s="30"/>
      <c r="F33" s="12"/>
      <c r="G33" s="12"/>
      <c r="H33" s="30"/>
      <c r="I33" s="30"/>
      <c r="J33" s="30"/>
      <c r="K33" s="30"/>
      <c r="L33" s="30"/>
      <c r="M33" s="30"/>
      <c r="N33" s="30"/>
      <c r="O33" s="30"/>
      <c r="P33" s="30"/>
      <c r="Q33" s="30"/>
      <c r="R33" s="3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  <c r="AF33" s="30"/>
      <c r="AG33" s="12"/>
      <c r="AH33" s="12"/>
      <c r="AI33" s="12"/>
      <c r="AJ33" s="12"/>
      <c r="AK33" s="12"/>
      <c r="AL33" s="12"/>
      <c r="AM33" s="12"/>
      <c r="AN33" s="12"/>
      <c r="AO33" s="12"/>
      <c r="AP33" s="12"/>
      <c r="AQ33" s="12"/>
      <c r="AR33" s="12"/>
      <c r="AS33" s="12"/>
      <c r="AT33" s="12"/>
      <c r="AU33" s="12"/>
      <c r="AV33" s="12"/>
      <c r="AW33" s="12"/>
      <c r="AX33" s="12"/>
      <c r="AY33" s="12"/>
    </row>
    <row r="34" spans="1:51" x14ac:dyDescent="0.25">
      <c r="A34" s="12"/>
      <c r="B34" s="29"/>
      <c r="C34" s="31" t="s">
        <v>2</v>
      </c>
      <c r="D34" s="31"/>
      <c r="E34" s="31"/>
      <c r="F34" s="31" t="s">
        <v>3</v>
      </c>
      <c r="G34" s="31"/>
      <c r="H34" s="31"/>
      <c r="I34" s="31" t="s">
        <v>4</v>
      </c>
      <c r="J34" s="31"/>
      <c r="K34" s="31"/>
      <c r="L34" s="31" t="s">
        <v>5</v>
      </c>
      <c r="M34" s="31"/>
      <c r="N34" s="31"/>
      <c r="O34" s="31" t="s">
        <v>6</v>
      </c>
      <c r="P34" s="31"/>
      <c r="Q34" s="31"/>
      <c r="R34" s="3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  <c r="AF34" s="30"/>
      <c r="AG34" s="12"/>
      <c r="AH34" s="12"/>
      <c r="AI34" s="12"/>
      <c r="AJ34" s="12"/>
      <c r="AK34" s="12"/>
      <c r="AL34" s="12"/>
      <c r="AM34" s="12"/>
      <c r="AN34" s="12"/>
      <c r="AO34" s="12"/>
      <c r="AP34" s="12"/>
      <c r="AQ34" s="12"/>
      <c r="AR34" s="12"/>
      <c r="AS34" s="12"/>
      <c r="AT34" s="12"/>
      <c r="AU34" s="12"/>
      <c r="AV34" s="12"/>
      <c r="AW34" s="12"/>
      <c r="AX34" s="12"/>
      <c r="AY34" s="12"/>
    </row>
    <row r="35" spans="1:51" x14ac:dyDescent="0.25">
      <c r="A35" s="17" t="s">
        <v>8</v>
      </c>
      <c r="B35" s="17" t="s">
        <v>33</v>
      </c>
      <c r="C35" s="39">
        <v>1</v>
      </c>
      <c r="D35" s="39">
        <v>2</v>
      </c>
      <c r="E35" s="39">
        <v>3</v>
      </c>
      <c r="F35" s="39">
        <v>1</v>
      </c>
      <c r="G35" s="39">
        <v>2</v>
      </c>
      <c r="H35" s="39">
        <v>3</v>
      </c>
      <c r="I35" s="39">
        <v>1</v>
      </c>
      <c r="J35" s="39">
        <v>2</v>
      </c>
      <c r="K35" s="39">
        <v>3</v>
      </c>
      <c r="L35" s="39">
        <v>1</v>
      </c>
      <c r="M35" s="39">
        <v>2</v>
      </c>
      <c r="N35" s="39">
        <v>3</v>
      </c>
      <c r="O35" s="39">
        <v>1</v>
      </c>
      <c r="P35" s="39">
        <v>2</v>
      </c>
      <c r="Q35" s="39">
        <v>3</v>
      </c>
      <c r="R35" s="3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22"/>
      <c r="AD35" s="22"/>
      <c r="AE35" s="30"/>
      <c r="AF35" s="30"/>
      <c r="AG35" s="12"/>
      <c r="AH35" s="12"/>
      <c r="AI35" s="12"/>
      <c r="AJ35" s="12"/>
      <c r="AK35" s="12"/>
      <c r="AL35" s="12"/>
      <c r="AM35" s="12"/>
      <c r="AN35" s="12"/>
      <c r="AO35" s="12"/>
      <c r="AP35" s="12"/>
      <c r="AQ35" s="12"/>
      <c r="AR35" s="12"/>
      <c r="AS35" s="12"/>
      <c r="AT35" s="12"/>
      <c r="AU35" s="12"/>
      <c r="AV35" s="12"/>
      <c r="AW35" s="12"/>
      <c r="AX35" s="12"/>
      <c r="AY35" s="12"/>
    </row>
    <row r="36" spans="1:51" x14ac:dyDescent="0.25">
      <c r="A36" s="20">
        <v>0</v>
      </c>
      <c r="B36" s="20" t="s">
        <v>30</v>
      </c>
      <c r="C36" s="12">
        <f t="shared" ref="C36:Q36" si="0">(C20/1000)</f>
        <v>7.9924999999999996E-2</v>
      </c>
      <c r="D36" s="12">
        <f t="shared" si="0"/>
        <v>7.7249999999999999E-2</v>
      </c>
      <c r="E36" s="21">
        <f t="shared" si="0"/>
        <v>9.35E-2</v>
      </c>
      <c r="F36" s="12">
        <f t="shared" si="0"/>
        <v>6.0450000000000004E-2</v>
      </c>
      <c r="G36" s="12">
        <f t="shared" si="0"/>
        <v>8.5699999999999998E-2</v>
      </c>
      <c r="H36" s="21">
        <f t="shared" si="0"/>
        <v>7.0550000000000002E-2</v>
      </c>
      <c r="I36" s="12">
        <f t="shared" si="0"/>
        <v>8.5999999999999993E-2</v>
      </c>
      <c r="J36" s="12">
        <f t="shared" si="0"/>
        <v>7.145E-2</v>
      </c>
      <c r="K36" s="21">
        <f t="shared" si="0"/>
        <v>7.6499999999999999E-2</v>
      </c>
      <c r="L36" s="12">
        <f t="shared" si="0"/>
        <v>8.4699999999999998E-2</v>
      </c>
      <c r="M36" s="12">
        <f t="shared" si="0"/>
        <v>7.6499999999999999E-2</v>
      </c>
      <c r="N36" s="21">
        <f t="shared" si="0"/>
        <v>0.12175</v>
      </c>
      <c r="O36" s="12">
        <f t="shared" si="0"/>
        <v>8.7749999999999995E-2</v>
      </c>
      <c r="P36" s="12">
        <f t="shared" si="0"/>
        <v>0.1009</v>
      </c>
      <c r="Q36" s="21">
        <f t="shared" si="0"/>
        <v>0.10199999999999999</v>
      </c>
      <c r="R36" s="12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  <c r="AF36" s="30"/>
      <c r="AG36" s="12"/>
      <c r="AH36" s="12"/>
      <c r="AI36" s="12"/>
      <c r="AJ36" s="12"/>
      <c r="AK36" s="12"/>
      <c r="AL36" s="12"/>
      <c r="AM36" s="12"/>
      <c r="AN36" s="12"/>
      <c r="AO36" s="12"/>
      <c r="AP36" s="12"/>
      <c r="AQ36" s="12"/>
      <c r="AR36" s="12"/>
      <c r="AS36" s="12"/>
      <c r="AT36" s="12"/>
      <c r="AU36" s="12"/>
      <c r="AV36" s="12"/>
      <c r="AW36" s="12"/>
      <c r="AX36" s="12"/>
      <c r="AY36" s="12"/>
    </row>
    <row r="37" spans="1:51" x14ac:dyDescent="0.25">
      <c r="A37" s="20"/>
      <c r="B37" s="20"/>
      <c r="C37" s="12">
        <f>C21/1000</f>
        <v>8.9700000000000002E-2</v>
      </c>
      <c r="D37" s="12">
        <f t="shared" ref="D37:Q37" si="1">D21/1000</f>
        <v>8.1500000000000003E-2</v>
      </c>
      <c r="E37" s="26">
        <f t="shared" si="1"/>
        <v>9.6000000000000002E-2</v>
      </c>
      <c r="F37" s="12">
        <f t="shared" si="1"/>
        <v>7.3249999999999996E-2</v>
      </c>
      <c r="G37" s="12">
        <f t="shared" si="1"/>
        <v>9.2200000000000004E-2</v>
      </c>
      <c r="H37" s="26">
        <f t="shared" si="1"/>
        <v>8.1000000000000003E-2</v>
      </c>
      <c r="I37" s="12">
        <f t="shared" si="1"/>
        <v>7.4249999999999997E-2</v>
      </c>
      <c r="J37" s="12">
        <f t="shared" si="1"/>
        <v>7.3374999999999996E-2</v>
      </c>
      <c r="K37" s="26">
        <f t="shared" si="1"/>
        <v>7.354999999999999E-2</v>
      </c>
      <c r="L37" s="12">
        <f t="shared" si="1"/>
        <v>6.8500000000000005E-2</v>
      </c>
      <c r="M37" s="12">
        <f t="shared" si="1"/>
        <v>8.9900000000000008E-2</v>
      </c>
      <c r="N37" s="26">
        <f t="shared" si="1"/>
        <v>0.10187499999999999</v>
      </c>
      <c r="O37" s="12">
        <f t="shared" si="1"/>
        <v>9.5000000000000001E-2</v>
      </c>
      <c r="P37" s="12">
        <f t="shared" si="1"/>
        <v>8.695E-2</v>
      </c>
      <c r="Q37" s="26">
        <f t="shared" si="1"/>
        <v>0.10100000000000001</v>
      </c>
      <c r="R37" s="3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  <c r="AF37" s="30"/>
      <c r="AG37" s="12"/>
      <c r="AH37" s="12"/>
      <c r="AI37" s="12"/>
      <c r="AJ37" s="12"/>
      <c r="AK37" s="12"/>
      <c r="AL37" s="12"/>
      <c r="AM37" s="12"/>
      <c r="AN37" s="12"/>
      <c r="AO37" s="12"/>
      <c r="AP37" s="12"/>
      <c r="AQ37" s="12"/>
      <c r="AR37" s="12"/>
      <c r="AS37" s="12"/>
      <c r="AT37" s="12"/>
      <c r="AU37" s="12"/>
      <c r="AV37" s="12"/>
      <c r="AW37" s="12"/>
      <c r="AX37" s="12"/>
      <c r="AY37" s="12"/>
    </row>
    <row r="38" spans="1:51" x14ac:dyDescent="0.25">
      <c r="A38" s="20"/>
      <c r="B38" s="20"/>
      <c r="C38" s="12">
        <f>C22/1000</f>
        <v>8.6749999999999994E-2</v>
      </c>
      <c r="D38" s="12">
        <f t="shared" ref="D38:Q38" si="2">D22/1000</f>
        <v>8.4099999999999994E-2</v>
      </c>
      <c r="E38" s="26">
        <f t="shared" si="2"/>
        <v>7.3749999999999996E-2</v>
      </c>
      <c r="F38" s="12">
        <f t="shared" si="2"/>
        <v>9.6250000000000002E-2</v>
      </c>
      <c r="G38" s="12">
        <f t="shared" si="2"/>
        <v>7.2749999999999995E-2</v>
      </c>
      <c r="H38" s="26">
        <f t="shared" si="2"/>
        <v>9.2200000000000004E-2</v>
      </c>
      <c r="I38" s="12">
        <f t="shared" si="2"/>
        <v>7.1249999999999994E-2</v>
      </c>
      <c r="J38" s="12">
        <f t="shared" si="2"/>
        <v>7.7374999999999999E-2</v>
      </c>
      <c r="K38" s="26">
        <f t="shared" si="2"/>
        <v>5.4375E-2</v>
      </c>
      <c r="L38" s="12">
        <f t="shared" si="2"/>
        <v>8.0750000000000002E-2</v>
      </c>
      <c r="M38" s="12">
        <f t="shared" si="2"/>
        <v>9.1249999999999998E-2</v>
      </c>
      <c r="N38" s="26">
        <f t="shared" si="2"/>
        <v>8.6499999999999994E-2</v>
      </c>
      <c r="O38" s="12">
        <f t="shared" si="2"/>
        <v>0.1052</v>
      </c>
      <c r="P38" s="12">
        <f t="shared" si="2"/>
        <v>9.6599999999999991E-2</v>
      </c>
      <c r="Q38" s="26">
        <f t="shared" si="2"/>
        <v>8.8999999999999996E-2</v>
      </c>
      <c r="R38" s="30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  <c r="AF38" s="30"/>
      <c r="AG38" s="12"/>
      <c r="AH38" s="12"/>
      <c r="AI38" s="12"/>
      <c r="AJ38" s="12"/>
      <c r="AK38" s="12"/>
      <c r="AL38" s="12"/>
      <c r="AM38" s="12"/>
      <c r="AN38" s="12"/>
      <c r="AO38" s="12"/>
      <c r="AP38" s="12"/>
      <c r="AQ38" s="12"/>
      <c r="AR38" s="12"/>
      <c r="AS38" s="12"/>
      <c r="AT38" s="12"/>
      <c r="AU38" s="12"/>
      <c r="AV38" s="12"/>
      <c r="AW38" s="12"/>
      <c r="AX38" s="12"/>
      <c r="AY38" s="12"/>
    </row>
    <row r="39" spans="1:51" x14ac:dyDescent="0.25">
      <c r="A39" s="20">
        <v>1</v>
      </c>
      <c r="B39" s="20" t="s">
        <v>31</v>
      </c>
      <c r="C39" s="12"/>
      <c r="D39" s="12"/>
      <c r="E39" s="26"/>
      <c r="F39" s="12"/>
      <c r="G39" s="12"/>
      <c r="H39" s="26"/>
      <c r="I39" s="12"/>
      <c r="J39" s="12"/>
      <c r="K39" s="26"/>
      <c r="L39" s="12"/>
      <c r="M39" s="12"/>
      <c r="N39" s="26"/>
      <c r="O39" s="12"/>
      <c r="P39" s="12"/>
      <c r="Q39" s="26"/>
      <c r="R39" s="30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  <c r="AF39" s="30"/>
      <c r="AG39" s="12"/>
      <c r="AH39" s="12"/>
      <c r="AI39" s="12"/>
      <c r="AJ39" s="12"/>
      <c r="AK39" s="12"/>
      <c r="AL39" s="12"/>
      <c r="AM39" s="12"/>
      <c r="AN39" s="12"/>
      <c r="AO39" s="12"/>
      <c r="AP39" s="12"/>
      <c r="AQ39" s="12"/>
      <c r="AR39" s="12"/>
      <c r="AS39" s="12"/>
      <c r="AT39" s="12"/>
      <c r="AU39" s="12"/>
      <c r="AV39" s="12"/>
      <c r="AW39" s="12"/>
      <c r="AX39" s="12"/>
      <c r="AY39" s="12"/>
    </row>
    <row r="40" spans="1:51" x14ac:dyDescent="0.25">
      <c r="A40" s="20"/>
      <c r="B40" s="20"/>
      <c r="C40" s="12"/>
      <c r="D40" s="12"/>
      <c r="E40" s="26"/>
      <c r="F40" s="12"/>
      <c r="G40" s="12"/>
      <c r="H40" s="26"/>
      <c r="I40" s="12"/>
      <c r="J40" s="12"/>
      <c r="K40" s="26"/>
      <c r="L40" s="12"/>
      <c r="M40" s="12"/>
      <c r="N40" s="26"/>
      <c r="O40" s="12"/>
      <c r="P40" s="12"/>
      <c r="Q40" s="26"/>
      <c r="R40" s="30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  <c r="AF40" s="30"/>
      <c r="AG40" s="12"/>
      <c r="AH40" s="12"/>
      <c r="AI40" s="12"/>
      <c r="AJ40" s="12"/>
      <c r="AK40" s="12"/>
      <c r="AL40" s="12"/>
      <c r="AM40" s="12"/>
      <c r="AN40" s="12"/>
      <c r="AO40" s="12"/>
      <c r="AP40" s="12"/>
      <c r="AQ40" s="12"/>
      <c r="AR40" s="12"/>
      <c r="AS40" s="12"/>
      <c r="AT40" s="12"/>
      <c r="AU40" s="12"/>
      <c r="AV40" s="12"/>
      <c r="AW40" s="12"/>
      <c r="AX40" s="12"/>
      <c r="AY40" s="12"/>
    </row>
    <row r="41" spans="1:51" x14ac:dyDescent="0.25">
      <c r="A41" s="20"/>
      <c r="B41" s="20"/>
      <c r="C41" s="12"/>
      <c r="D41" s="12"/>
      <c r="E41" s="26"/>
      <c r="F41" s="12"/>
      <c r="G41" s="12"/>
      <c r="H41" s="26"/>
      <c r="I41" s="30"/>
      <c r="J41" s="30"/>
      <c r="K41" s="26"/>
      <c r="L41" s="30"/>
      <c r="M41" s="30"/>
      <c r="N41" s="26"/>
      <c r="O41" s="30"/>
      <c r="P41" s="30"/>
      <c r="Q41" s="26"/>
      <c r="R41" s="30"/>
      <c r="S41" s="30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  <c r="AF41" s="30"/>
      <c r="AG41" s="12"/>
      <c r="AH41" s="12"/>
      <c r="AI41" s="12"/>
      <c r="AJ41" s="12"/>
      <c r="AK41" s="12"/>
      <c r="AL41" s="12"/>
      <c r="AM41" s="12"/>
      <c r="AN41" s="12"/>
      <c r="AO41" s="12"/>
      <c r="AP41" s="12"/>
      <c r="AQ41" s="12"/>
      <c r="AR41" s="12"/>
      <c r="AS41" s="12"/>
      <c r="AT41" s="12"/>
      <c r="AU41" s="12"/>
      <c r="AV41" s="12"/>
      <c r="AW41" s="12"/>
      <c r="AX41" s="12"/>
      <c r="AY41" s="12"/>
    </row>
    <row r="42" spans="1:51" x14ac:dyDescent="0.25">
      <c r="A42" s="20"/>
      <c r="B42" s="20" t="s">
        <v>32</v>
      </c>
      <c r="C42" s="12"/>
      <c r="D42" s="12"/>
      <c r="E42" s="30"/>
      <c r="F42" s="12"/>
      <c r="G42" s="12"/>
      <c r="H42" s="30"/>
      <c r="I42" s="30"/>
      <c r="J42" s="30"/>
      <c r="K42" s="30"/>
      <c r="L42" s="30"/>
      <c r="M42" s="30"/>
      <c r="N42" s="30"/>
      <c r="O42" s="30"/>
      <c r="P42" s="30"/>
      <c r="Q42" s="30"/>
      <c r="R42" s="30"/>
      <c r="S42" s="30"/>
      <c r="T42" s="30"/>
      <c r="U42" s="30"/>
      <c r="V42" s="30"/>
      <c r="W42" s="30"/>
      <c r="X42" s="30"/>
      <c r="Y42" s="30"/>
      <c r="Z42" s="30"/>
      <c r="AA42" s="30"/>
      <c r="AB42" s="30"/>
      <c r="AC42" s="30"/>
      <c r="AD42" s="30"/>
      <c r="AE42" s="30"/>
      <c r="AF42" s="30"/>
      <c r="AG42" s="12"/>
      <c r="AH42" s="12"/>
      <c r="AI42" s="12"/>
      <c r="AJ42" s="12"/>
      <c r="AK42" s="12"/>
      <c r="AL42" s="12"/>
      <c r="AM42" s="12"/>
      <c r="AN42" s="12"/>
      <c r="AO42" s="12"/>
      <c r="AP42" s="12"/>
      <c r="AQ42" s="12"/>
      <c r="AR42" s="12"/>
      <c r="AS42" s="12"/>
      <c r="AT42" s="12"/>
      <c r="AU42" s="12"/>
      <c r="AV42" s="12"/>
      <c r="AW42" s="12"/>
      <c r="AX42" s="12"/>
      <c r="AY42" s="12"/>
    </row>
    <row r="43" spans="1:51" x14ac:dyDescent="0.25">
      <c r="A43" s="20"/>
      <c r="B43" s="20"/>
      <c r="C43" s="30"/>
      <c r="D43" s="30"/>
      <c r="E43" s="30"/>
      <c r="F43" s="30"/>
      <c r="G43" s="30"/>
      <c r="H43" s="12"/>
      <c r="I43" s="30"/>
      <c r="J43" s="30"/>
      <c r="K43" s="30"/>
      <c r="L43" s="30"/>
      <c r="M43" s="30"/>
      <c r="N43" s="30"/>
      <c r="O43" s="30"/>
      <c r="P43" s="30"/>
      <c r="Q43" s="30"/>
      <c r="R43" s="30"/>
      <c r="S43" s="30"/>
      <c r="T43" s="30"/>
      <c r="U43" s="30"/>
      <c r="V43" s="30"/>
      <c r="W43" s="30"/>
      <c r="X43" s="30"/>
      <c r="Y43" s="30"/>
      <c r="Z43" s="30"/>
      <c r="AA43" s="30"/>
      <c r="AB43" s="30"/>
      <c r="AC43" s="30"/>
      <c r="AD43" s="30"/>
      <c r="AE43" s="30"/>
      <c r="AF43" s="30"/>
      <c r="AG43" s="30"/>
      <c r="AH43" s="12"/>
      <c r="AI43" s="12"/>
      <c r="AJ43" s="12"/>
      <c r="AK43" s="12"/>
      <c r="AL43" s="12"/>
      <c r="AM43" s="12"/>
      <c r="AN43" s="12"/>
      <c r="AO43" s="12"/>
      <c r="AP43" s="12"/>
      <c r="AQ43" s="12"/>
      <c r="AR43" s="12"/>
      <c r="AS43" s="12"/>
      <c r="AT43" s="12"/>
      <c r="AU43" s="12"/>
      <c r="AV43" s="12"/>
      <c r="AW43" s="12"/>
      <c r="AX43" s="12"/>
      <c r="AY43" s="12"/>
    </row>
    <row r="44" spans="1:51" x14ac:dyDescent="0.25">
      <c r="A44" s="20"/>
      <c r="B44" s="20"/>
      <c r="C44" s="30"/>
      <c r="D44" s="30"/>
      <c r="E44" s="30"/>
      <c r="F44" s="30"/>
      <c r="G44" s="30"/>
      <c r="H44" s="12"/>
      <c r="I44" s="30"/>
      <c r="J44" s="30"/>
      <c r="K44" s="30"/>
      <c r="L44" s="30"/>
      <c r="M44" s="30"/>
      <c r="N44" s="30"/>
      <c r="O44" s="30"/>
      <c r="P44" s="30"/>
      <c r="Q44" s="30"/>
      <c r="R44" s="30"/>
      <c r="S44" s="30"/>
      <c r="T44" s="30"/>
      <c r="U44" s="30"/>
      <c r="V44" s="30"/>
      <c r="W44" s="30"/>
      <c r="X44" s="30"/>
      <c r="Y44" s="30"/>
      <c r="Z44" s="30"/>
      <c r="AA44" s="30"/>
      <c r="AB44" s="30"/>
      <c r="AC44" s="30"/>
      <c r="AD44" s="30"/>
      <c r="AE44" s="30"/>
      <c r="AF44" s="30"/>
      <c r="AG44" s="30"/>
      <c r="AH44" s="12"/>
      <c r="AI44" s="12"/>
      <c r="AJ44" s="12"/>
      <c r="AK44" s="12"/>
      <c r="AL44" s="12"/>
      <c r="AM44" s="12"/>
      <c r="AN44" s="12"/>
      <c r="AO44" s="12"/>
      <c r="AP44" s="12"/>
      <c r="AQ44" s="12"/>
      <c r="AR44" s="12"/>
      <c r="AS44" s="12"/>
      <c r="AT44" s="12"/>
      <c r="AU44" s="12"/>
      <c r="AV44" s="12"/>
      <c r="AW44" s="12"/>
      <c r="AX44" s="12"/>
      <c r="AY44" s="12"/>
    </row>
    <row r="45" spans="1:51" x14ac:dyDescent="0.25">
      <c r="A45" s="38"/>
      <c r="B45" s="38"/>
      <c r="C45" s="30"/>
      <c r="D45" s="30"/>
      <c r="E45" s="30"/>
      <c r="F45" s="30"/>
      <c r="G45" s="30"/>
      <c r="H45" s="12"/>
      <c r="I45" s="30"/>
      <c r="J45" s="30"/>
      <c r="K45" s="30"/>
      <c r="L45" s="30"/>
      <c r="M45" s="30"/>
      <c r="N45" s="30"/>
      <c r="O45" s="30"/>
      <c r="P45" s="30"/>
      <c r="Q45" s="30"/>
      <c r="R45" s="30"/>
      <c r="S45" s="30"/>
      <c r="T45" s="30"/>
      <c r="U45" s="30"/>
      <c r="V45" s="30"/>
      <c r="W45" s="30"/>
      <c r="X45" s="30"/>
      <c r="Y45" s="30"/>
      <c r="Z45" s="30"/>
      <c r="AA45" s="30"/>
      <c r="AB45" s="30"/>
      <c r="AC45" s="30"/>
      <c r="AD45" s="30"/>
      <c r="AE45" s="30"/>
      <c r="AF45" s="30"/>
      <c r="AG45" s="30"/>
      <c r="AH45" s="12"/>
      <c r="AI45" s="12"/>
      <c r="AJ45" s="12"/>
      <c r="AK45" s="12"/>
      <c r="AL45" s="12"/>
      <c r="AM45" s="12"/>
      <c r="AN45" s="12"/>
      <c r="AO45" s="12"/>
      <c r="AP45" s="12"/>
      <c r="AQ45" s="12"/>
      <c r="AR45" s="12"/>
      <c r="AS45" s="12"/>
      <c r="AT45" s="12"/>
      <c r="AU45" s="12"/>
      <c r="AV45" s="12"/>
      <c r="AW45" s="12"/>
      <c r="AX45" s="12"/>
      <c r="AY45" s="12"/>
    </row>
    <row r="46" spans="1:51" x14ac:dyDescent="0.25">
      <c r="A46" s="38"/>
      <c r="B46" s="38"/>
      <c r="C46" s="30"/>
      <c r="D46" s="30"/>
      <c r="E46" s="30"/>
      <c r="F46" s="30"/>
      <c r="G46" s="30"/>
      <c r="H46" s="12"/>
      <c r="I46" s="30"/>
      <c r="J46" s="30"/>
      <c r="K46" s="30"/>
      <c r="L46" s="30"/>
      <c r="M46" s="30"/>
      <c r="N46" s="30"/>
      <c r="O46" s="30"/>
      <c r="P46" s="30"/>
      <c r="Q46" s="30"/>
      <c r="R46" s="30"/>
      <c r="S46" s="30"/>
      <c r="T46" s="30"/>
      <c r="U46" s="30"/>
      <c r="V46" s="30"/>
      <c r="W46" s="30"/>
      <c r="X46" s="30"/>
      <c r="Y46" s="30"/>
      <c r="Z46" s="30"/>
      <c r="AA46" s="30"/>
      <c r="AB46" s="30"/>
      <c r="AC46" s="30"/>
      <c r="AD46" s="30"/>
      <c r="AE46" s="30"/>
      <c r="AF46" s="30"/>
      <c r="AG46" s="30"/>
      <c r="AH46" s="12"/>
      <c r="AI46" s="12"/>
      <c r="AJ46" s="12"/>
      <c r="AK46" s="12"/>
      <c r="AL46" s="12"/>
      <c r="AM46" s="12"/>
      <c r="AN46" s="12"/>
      <c r="AO46" s="12"/>
      <c r="AP46" s="12"/>
      <c r="AQ46" s="12"/>
      <c r="AR46" s="12"/>
      <c r="AS46" s="12"/>
      <c r="AT46" s="12"/>
      <c r="AU46" s="12"/>
      <c r="AV46" s="12"/>
      <c r="AW46" s="12"/>
      <c r="AX46" s="12"/>
      <c r="AY46" s="12"/>
    </row>
    <row r="47" spans="1:51" x14ac:dyDescent="0.25">
      <c r="A47" s="38"/>
      <c r="B47" s="38"/>
      <c r="C47" s="30"/>
      <c r="D47" s="30"/>
      <c r="E47" s="30"/>
      <c r="F47" s="30"/>
      <c r="G47" s="30"/>
      <c r="H47" s="12"/>
      <c r="I47" s="30"/>
      <c r="J47" s="30"/>
      <c r="K47" s="30"/>
      <c r="L47" s="30"/>
      <c r="M47" s="30"/>
      <c r="N47" s="30"/>
      <c r="O47" s="30"/>
      <c r="P47" s="30"/>
      <c r="Q47" s="30"/>
      <c r="R47" s="30"/>
      <c r="S47" s="30"/>
      <c r="T47" s="30"/>
      <c r="U47" s="30"/>
      <c r="V47" s="30"/>
      <c r="W47" s="30"/>
      <c r="X47" s="30"/>
      <c r="Y47" s="30"/>
      <c r="Z47" s="30"/>
      <c r="AA47" s="30"/>
      <c r="AB47" s="30"/>
      <c r="AC47" s="30"/>
      <c r="AD47" s="30"/>
      <c r="AE47" s="30"/>
      <c r="AF47" s="30"/>
      <c r="AG47" s="30"/>
      <c r="AH47" s="12"/>
      <c r="AI47" s="12"/>
      <c r="AJ47" s="12"/>
      <c r="AK47" s="12"/>
      <c r="AL47" s="12"/>
      <c r="AM47" s="12"/>
      <c r="AN47" s="12"/>
      <c r="AO47" s="12"/>
      <c r="AP47" s="12"/>
      <c r="AQ47" s="12"/>
      <c r="AR47" s="12"/>
      <c r="AS47" s="12"/>
      <c r="AT47" s="12"/>
      <c r="AU47" s="12"/>
      <c r="AV47" s="12"/>
      <c r="AW47" s="12"/>
      <c r="AX47" s="12"/>
      <c r="AY47" s="12"/>
    </row>
    <row r="48" spans="1:51" x14ac:dyDescent="0.25">
      <c r="A48" s="12"/>
      <c r="B48" s="29"/>
      <c r="C48" s="30"/>
      <c r="D48" s="30"/>
      <c r="E48" s="30"/>
      <c r="F48" s="30"/>
      <c r="G48" s="30"/>
      <c r="H48" s="12"/>
      <c r="I48" s="30"/>
      <c r="J48" s="30"/>
      <c r="K48" s="30"/>
      <c r="L48" s="30"/>
      <c r="M48" s="30"/>
      <c r="N48" s="30"/>
      <c r="O48" s="30"/>
      <c r="P48" s="30"/>
      <c r="Q48" s="30"/>
      <c r="R48" s="30"/>
      <c r="S48" s="30"/>
      <c r="T48" s="30"/>
      <c r="U48" s="30"/>
      <c r="V48" s="30"/>
      <c r="W48" s="30"/>
      <c r="X48" s="30"/>
      <c r="Y48" s="30"/>
      <c r="Z48" s="30"/>
      <c r="AA48" s="30"/>
      <c r="AB48" s="30"/>
      <c r="AC48" s="30"/>
      <c r="AD48" s="30"/>
      <c r="AE48" s="30"/>
      <c r="AF48" s="30"/>
      <c r="AG48" s="30"/>
      <c r="AH48" s="12"/>
      <c r="AI48" s="12"/>
      <c r="AJ48" s="12"/>
      <c r="AK48" s="12"/>
      <c r="AL48" s="12"/>
      <c r="AM48" s="12"/>
      <c r="AN48" s="12"/>
      <c r="AO48" s="12"/>
      <c r="AP48" s="12"/>
      <c r="AQ48" s="12"/>
      <c r="AR48" s="12"/>
      <c r="AS48" s="12"/>
      <c r="AT48" s="12"/>
      <c r="AU48" s="12"/>
      <c r="AV48" s="12"/>
      <c r="AW48" s="12"/>
      <c r="AX48" s="12"/>
      <c r="AY48" s="12"/>
    </row>
    <row r="49" spans="1:51" x14ac:dyDescent="0.25">
      <c r="A49" s="12"/>
      <c r="B49" s="29"/>
      <c r="C49" s="30" t="s">
        <v>26</v>
      </c>
      <c r="D49" s="30"/>
      <c r="E49" s="30"/>
      <c r="F49" s="30"/>
      <c r="G49" s="30"/>
      <c r="H49" s="12"/>
      <c r="I49" s="30"/>
      <c r="J49" s="30"/>
      <c r="K49" s="30"/>
      <c r="L49" s="30"/>
      <c r="M49" s="30"/>
      <c r="N49" s="30"/>
      <c r="O49" s="30"/>
      <c r="P49" s="30"/>
      <c r="Q49" s="30"/>
      <c r="R49" s="30"/>
      <c r="S49" s="30"/>
      <c r="T49" s="30"/>
      <c r="U49" s="30"/>
      <c r="V49" s="30"/>
      <c r="W49" s="30"/>
      <c r="X49" s="30"/>
      <c r="Y49" s="30"/>
      <c r="Z49" s="30"/>
      <c r="AA49" s="30"/>
      <c r="AB49" s="30"/>
      <c r="AC49" s="30"/>
      <c r="AD49" s="30"/>
      <c r="AE49" s="30"/>
      <c r="AF49" s="30"/>
      <c r="AG49" s="30"/>
      <c r="AH49" s="12"/>
      <c r="AI49" s="12"/>
      <c r="AJ49" s="12"/>
      <c r="AK49" s="12"/>
      <c r="AL49" s="12"/>
      <c r="AM49" s="12"/>
      <c r="AN49" s="12"/>
      <c r="AO49" s="12"/>
      <c r="AP49" s="12"/>
      <c r="AQ49" s="12"/>
      <c r="AR49" s="12"/>
      <c r="AS49" s="12"/>
      <c r="AT49" s="12"/>
      <c r="AU49" s="12"/>
      <c r="AV49" s="12"/>
      <c r="AW49" s="12"/>
      <c r="AX49" s="12"/>
      <c r="AY49" s="12"/>
    </row>
    <row r="50" spans="1:51" x14ac:dyDescent="0.25">
      <c r="A50" s="12"/>
      <c r="B50" s="29"/>
      <c r="C50" s="31" t="s">
        <v>2</v>
      </c>
      <c r="D50" s="31"/>
      <c r="E50" s="31"/>
      <c r="F50" s="31" t="s">
        <v>3</v>
      </c>
      <c r="G50" s="31"/>
      <c r="H50" s="31"/>
      <c r="I50" s="31" t="s">
        <v>4</v>
      </c>
      <c r="J50" s="31"/>
      <c r="K50" s="31"/>
      <c r="L50" s="31" t="s">
        <v>5</v>
      </c>
      <c r="M50" s="31"/>
      <c r="N50" s="31"/>
      <c r="O50" s="31" t="s">
        <v>6</v>
      </c>
      <c r="P50" s="31"/>
      <c r="Q50" s="31"/>
      <c r="R50" s="30"/>
      <c r="S50" s="30"/>
      <c r="T50" s="30"/>
      <c r="U50" s="30"/>
      <c r="V50" s="30"/>
      <c r="W50" s="30"/>
      <c r="X50" s="30"/>
      <c r="Y50" s="30"/>
      <c r="Z50" s="30"/>
      <c r="AA50" s="30"/>
      <c r="AB50" s="30"/>
      <c r="AC50" s="30"/>
      <c r="AD50" s="30"/>
      <c r="AE50" s="30"/>
      <c r="AF50" s="30"/>
      <c r="AG50" s="30"/>
      <c r="AH50" s="12"/>
      <c r="AI50" s="12"/>
      <c r="AJ50" s="12"/>
      <c r="AK50" s="12"/>
      <c r="AL50" s="12"/>
      <c r="AM50" s="12"/>
      <c r="AN50" s="12"/>
      <c r="AO50" s="12"/>
      <c r="AP50" s="12"/>
      <c r="AQ50" s="12"/>
      <c r="AR50" s="12"/>
      <c r="AS50" s="12"/>
      <c r="AT50" s="12"/>
      <c r="AU50" s="12"/>
      <c r="AV50" s="12"/>
      <c r="AW50" s="12"/>
      <c r="AX50" s="12"/>
      <c r="AY50" s="12"/>
    </row>
    <row r="51" spans="1:51" x14ac:dyDescent="0.25">
      <c r="A51" s="17" t="s">
        <v>8</v>
      </c>
      <c r="B51" s="17" t="s">
        <v>33</v>
      </c>
      <c r="C51" s="39">
        <v>1</v>
      </c>
      <c r="D51" s="39">
        <v>2</v>
      </c>
      <c r="E51" s="39">
        <v>3</v>
      </c>
      <c r="F51" s="39">
        <v>1</v>
      </c>
      <c r="G51" s="39">
        <v>2</v>
      </c>
      <c r="H51" s="39">
        <v>3</v>
      </c>
      <c r="I51" s="39">
        <v>1</v>
      </c>
      <c r="J51" s="39">
        <v>2</v>
      </c>
      <c r="K51" s="39">
        <v>3</v>
      </c>
      <c r="L51" s="39">
        <v>1</v>
      </c>
      <c r="M51" s="39">
        <v>2</v>
      </c>
      <c r="N51" s="39">
        <v>3</v>
      </c>
      <c r="O51" s="39">
        <v>1</v>
      </c>
      <c r="P51" s="39">
        <v>2</v>
      </c>
      <c r="Q51" s="39">
        <v>3</v>
      </c>
      <c r="R51" s="30"/>
      <c r="S51" s="30"/>
      <c r="T51" s="30"/>
      <c r="U51" s="30"/>
      <c r="V51" s="30"/>
      <c r="W51" s="30"/>
      <c r="X51" s="30"/>
      <c r="Y51" s="30"/>
      <c r="Z51" s="30"/>
      <c r="AA51" s="30"/>
      <c r="AB51" s="30"/>
      <c r="AC51" s="30"/>
      <c r="AD51" s="30"/>
      <c r="AE51" s="30"/>
      <c r="AF51" s="30"/>
      <c r="AG51" s="30"/>
      <c r="AH51" s="12"/>
      <c r="AI51" s="12"/>
      <c r="AJ51" s="12"/>
      <c r="AK51" s="12"/>
      <c r="AL51" s="12"/>
      <c r="AM51" s="12"/>
      <c r="AN51" s="12"/>
      <c r="AO51" s="12"/>
      <c r="AP51" s="12"/>
      <c r="AQ51" s="12"/>
      <c r="AR51" s="12"/>
      <c r="AS51" s="12"/>
      <c r="AT51" s="12"/>
      <c r="AU51" s="12"/>
      <c r="AV51" s="12"/>
      <c r="AW51" s="12"/>
      <c r="AX51" s="12"/>
      <c r="AY51" s="12"/>
    </row>
    <row r="52" spans="1:51" x14ac:dyDescent="0.25">
      <c r="A52" s="20">
        <v>0</v>
      </c>
      <c r="B52" s="20" t="s">
        <v>30</v>
      </c>
      <c r="C52" s="12">
        <f t="shared" ref="C52:Q52" si="3">1.845*0.5/(C36*C36)</f>
        <v>144.41126920579381</v>
      </c>
      <c r="D52" s="12">
        <f>1.845*0.5/(D36*D36)</f>
        <v>154.58572909793571</v>
      </c>
      <c r="E52" s="21">
        <f t="shared" si="3"/>
        <v>105.52203380136692</v>
      </c>
      <c r="F52" s="12">
        <f t="shared" si="3"/>
        <v>252.44906378341096</v>
      </c>
      <c r="G52" s="12">
        <f t="shared" si="3"/>
        <v>125.60436463253406</v>
      </c>
      <c r="H52" s="21">
        <f t="shared" si="3"/>
        <v>185.34135709051239</v>
      </c>
      <c r="I52" s="12">
        <f t="shared" si="3"/>
        <v>124.72958355868039</v>
      </c>
      <c r="J52" s="12">
        <f t="shared" si="3"/>
        <v>180.70156279917984</v>
      </c>
      <c r="K52" s="21">
        <f t="shared" si="3"/>
        <v>157.63168012302961</v>
      </c>
      <c r="L52" s="12">
        <f t="shared" si="3"/>
        <v>128.58773726005668</v>
      </c>
      <c r="M52" s="12">
        <f t="shared" si="3"/>
        <v>157.63168012302961</v>
      </c>
      <c r="N52" s="21">
        <f t="shared" si="3"/>
        <v>62.234103107910393</v>
      </c>
      <c r="O52" s="12">
        <f t="shared" si="3"/>
        <v>119.80422236832494</v>
      </c>
      <c r="P52" s="12">
        <f t="shared" si="3"/>
        <v>90.611650742917305</v>
      </c>
      <c r="Q52" s="21">
        <f t="shared" si="3"/>
        <v>88.667820069204168</v>
      </c>
      <c r="R52" s="30"/>
      <c r="S52" s="22"/>
      <c r="T52" s="40"/>
      <c r="U52" s="30"/>
      <c r="V52" s="30"/>
      <c r="W52" s="30"/>
      <c r="X52" s="30"/>
      <c r="Y52" s="30"/>
      <c r="Z52" s="30"/>
      <c r="AA52" s="30"/>
      <c r="AB52" s="30"/>
      <c r="AC52" s="30"/>
      <c r="AD52" s="30"/>
      <c r="AE52" s="30"/>
      <c r="AF52" s="30"/>
      <c r="AG52" s="30"/>
      <c r="AH52" s="12"/>
      <c r="AI52" s="12"/>
      <c r="AJ52" s="12"/>
      <c r="AK52" s="12"/>
      <c r="AL52" s="12"/>
      <c r="AM52" s="12"/>
      <c r="AN52" s="12"/>
      <c r="AO52" s="12"/>
      <c r="AP52" s="12"/>
      <c r="AQ52" s="12"/>
      <c r="AR52" s="12"/>
      <c r="AS52" s="12"/>
      <c r="AT52" s="12"/>
      <c r="AU52" s="12"/>
      <c r="AV52" s="12"/>
      <c r="AW52" s="12"/>
      <c r="AX52" s="12"/>
      <c r="AY52" s="12"/>
    </row>
    <row r="53" spans="1:51" x14ac:dyDescent="0.25">
      <c r="A53" s="20"/>
      <c r="B53" s="20"/>
      <c r="C53" s="12">
        <f t="shared" ref="C53:Q53" si="4">1.845*0.5/(C37*C37)</f>
        <v>114.65196138745651</v>
      </c>
      <c r="D53" s="12">
        <f t="shared" si="4"/>
        <v>138.8836614099138</v>
      </c>
      <c r="E53" s="26">
        <f t="shared" si="4"/>
        <v>100.09765625</v>
      </c>
      <c r="F53" s="12">
        <f t="shared" si="4"/>
        <v>171.92978368996728</v>
      </c>
      <c r="G53" s="12">
        <f t="shared" si="4"/>
        <v>108.51868756499357</v>
      </c>
      <c r="H53" s="26">
        <f t="shared" si="4"/>
        <v>140.60356652949244</v>
      </c>
      <c r="I53" s="12">
        <f t="shared" si="4"/>
        <v>167.32986429956128</v>
      </c>
      <c r="J53" s="12">
        <f t="shared" si="4"/>
        <v>171.34449123397638</v>
      </c>
      <c r="K53" s="26">
        <f t="shared" si="4"/>
        <v>170.53008978016413</v>
      </c>
      <c r="L53" s="12">
        <f t="shared" si="4"/>
        <v>196.60077787841649</v>
      </c>
      <c r="M53" s="12">
        <f t="shared" si="4"/>
        <v>114.14239774511537</v>
      </c>
      <c r="N53" s="26">
        <f t="shared" si="4"/>
        <v>88.885543302344843</v>
      </c>
      <c r="O53" s="12">
        <f t="shared" si="4"/>
        <v>102.21606648199446</v>
      </c>
      <c r="P53" s="12">
        <f t="shared" si="4"/>
        <v>122.01892715271643</v>
      </c>
      <c r="Q53" s="26">
        <f t="shared" si="4"/>
        <v>90.432310557788441</v>
      </c>
      <c r="R53" s="30"/>
      <c r="S53" s="22"/>
      <c r="T53" s="40"/>
      <c r="U53" s="30"/>
      <c r="V53" s="30"/>
      <c r="W53" s="30"/>
      <c r="X53" s="30"/>
      <c r="Y53" s="30"/>
      <c r="Z53" s="30"/>
      <c r="AA53" s="30"/>
      <c r="AB53" s="30"/>
      <c r="AC53" s="30"/>
      <c r="AD53" s="30"/>
      <c r="AE53" s="30"/>
      <c r="AF53" s="30"/>
      <c r="AG53" s="30"/>
      <c r="AH53" s="12"/>
      <c r="AI53" s="12"/>
      <c r="AJ53" s="12"/>
      <c r="AK53" s="12"/>
      <c r="AL53" s="12"/>
      <c r="AM53" s="12"/>
      <c r="AN53" s="12"/>
      <c r="AO53" s="12"/>
      <c r="AP53" s="12"/>
      <c r="AQ53" s="12"/>
      <c r="AR53" s="12"/>
      <c r="AS53" s="12"/>
      <c r="AT53" s="12"/>
      <c r="AU53" s="12"/>
      <c r="AV53" s="12"/>
      <c r="AW53" s="12"/>
      <c r="AX53" s="12"/>
      <c r="AY53" s="12"/>
    </row>
    <row r="54" spans="1:51" x14ac:dyDescent="0.25">
      <c r="A54" s="20"/>
      <c r="B54" s="20"/>
      <c r="C54" s="12">
        <f t="shared" ref="C54:J54" si="5">1.845*0.5/(C38*C38)</f>
        <v>122.58219900505777</v>
      </c>
      <c r="D54" s="12">
        <f t="shared" si="5"/>
        <v>130.4290656754529</v>
      </c>
      <c r="E54" s="26">
        <f t="shared" si="5"/>
        <v>169.60643493249069</v>
      </c>
      <c r="F54" s="12">
        <f t="shared" si="5"/>
        <v>99.578343734187897</v>
      </c>
      <c r="G54" s="12">
        <f t="shared" si="5"/>
        <v>174.30120097778723</v>
      </c>
      <c r="H54" s="26">
        <f t="shared" si="5"/>
        <v>108.51868756499357</v>
      </c>
      <c r="I54" s="12">
        <f t="shared" si="5"/>
        <v>181.71745152354572</v>
      </c>
      <c r="J54" s="12">
        <f t="shared" si="5"/>
        <v>154.08666330863528</v>
      </c>
      <c r="K54" s="26"/>
      <c r="L54" s="12">
        <f t="shared" ref="L54:Q54" si="6">1.845*0.5/(L38*L38)</f>
        <v>141.47552454255288</v>
      </c>
      <c r="M54" s="12">
        <f t="shared" si="6"/>
        <v>110.79001688872209</v>
      </c>
      <c r="N54" s="26">
        <f t="shared" si="6"/>
        <v>123.29179057101808</v>
      </c>
      <c r="O54" s="12">
        <f t="shared" si="6"/>
        <v>83.355621738061842</v>
      </c>
      <c r="P54" s="12">
        <f t="shared" si="6"/>
        <v>98.858068747347716</v>
      </c>
      <c r="Q54" s="26">
        <f t="shared" si="6"/>
        <v>116.46256785759375</v>
      </c>
      <c r="R54" s="30"/>
      <c r="S54" s="22"/>
      <c r="T54" s="40"/>
      <c r="U54" s="30"/>
      <c r="V54" s="30"/>
      <c r="W54" s="30"/>
      <c r="X54" s="30"/>
      <c r="Y54" s="30"/>
      <c r="Z54" s="30"/>
      <c r="AA54" s="30"/>
      <c r="AB54" s="30"/>
      <c r="AC54" s="30"/>
      <c r="AD54" s="30"/>
      <c r="AE54" s="30"/>
      <c r="AF54" s="30"/>
      <c r="AG54" s="30"/>
      <c r="AH54" s="12"/>
      <c r="AI54" s="12"/>
      <c r="AJ54" s="12"/>
      <c r="AK54" s="12"/>
      <c r="AL54" s="12"/>
      <c r="AM54" s="12"/>
      <c r="AN54" s="12"/>
      <c r="AO54" s="12"/>
      <c r="AP54" s="12"/>
      <c r="AQ54" s="12"/>
      <c r="AR54" s="12"/>
      <c r="AS54" s="12"/>
      <c r="AT54" s="12"/>
      <c r="AU54" s="12"/>
      <c r="AV54" s="12"/>
      <c r="AW54" s="12"/>
      <c r="AX54" s="12"/>
      <c r="AY54" s="12"/>
    </row>
    <row r="55" spans="1:51" x14ac:dyDescent="0.25">
      <c r="A55" s="20">
        <v>1</v>
      </c>
      <c r="B55" s="20" t="s">
        <v>31</v>
      </c>
      <c r="C55" s="12"/>
      <c r="D55" s="12"/>
      <c r="E55" s="26"/>
      <c r="F55" s="12"/>
      <c r="G55" s="12"/>
      <c r="H55" s="26"/>
      <c r="I55" s="12"/>
      <c r="J55" s="12"/>
      <c r="K55" s="26"/>
      <c r="L55" s="12"/>
      <c r="M55" s="12"/>
      <c r="N55" s="26"/>
      <c r="O55" s="12"/>
      <c r="P55" s="12"/>
      <c r="Q55" s="26"/>
      <c r="R55" s="30"/>
      <c r="S55" s="30"/>
      <c r="T55" s="30"/>
      <c r="U55" s="30"/>
      <c r="V55" s="30"/>
      <c r="W55" s="30"/>
      <c r="X55" s="30"/>
      <c r="Y55" s="30"/>
      <c r="Z55" s="30"/>
      <c r="AA55" s="30"/>
      <c r="AB55" s="30"/>
      <c r="AC55" s="30"/>
      <c r="AD55" s="30"/>
      <c r="AE55" s="30"/>
      <c r="AF55" s="30"/>
      <c r="AG55" s="30"/>
      <c r="AH55" s="12"/>
      <c r="AI55" s="12"/>
      <c r="AJ55" s="12"/>
      <c r="AK55" s="12"/>
      <c r="AL55" s="12"/>
      <c r="AM55" s="12"/>
      <c r="AN55" s="12"/>
      <c r="AO55" s="12"/>
      <c r="AP55" s="12"/>
      <c r="AQ55" s="12"/>
      <c r="AR55" s="12"/>
      <c r="AS55" s="12"/>
      <c r="AT55" s="12"/>
      <c r="AU55" s="12"/>
      <c r="AV55" s="12"/>
      <c r="AW55" s="12"/>
      <c r="AX55" s="12"/>
      <c r="AY55" s="12"/>
    </row>
    <row r="56" spans="1:51" x14ac:dyDescent="0.25">
      <c r="A56" s="20"/>
      <c r="B56" s="20"/>
      <c r="C56" s="12"/>
      <c r="D56" s="12"/>
      <c r="E56" s="26"/>
      <c r="F56" s="12"/>
      <c r="G56" s="12"/>
      <c r="H56" s="26"/>
      <c r="I56" s="12"/>
      <c r="J56" s="12"/>
      <c r="K56" s="26"/>
      <c r="L56" s="12"/>
      <c r="M56" s="12"/>
      <c r="N56" s="26"/>
      <c r="O56" s="12"/>
      <c r="P56" s="12"/>
      <c r="Q56" s="26"/>
      <c r="R56" s="30"/>
      <c r="S56" s="30"/>
      <c r="T56" s="30"/>
      <c r="U56" s="30"/>
      <c r="V56" s="30"/>
      <c r="W56" s="30"/>
      <c r="X56" s="30"/>
      <c r="Y56" s="30"/>
      <c r="Z56" s="30"/>
      <c r="AA56" s="30"/>
      <c r="AB56" s="30"/>
      <c r="AC56" s="30"/>
      <c r="AD56" s="30"/>
      <c r="AE56" s="30"/>
      <c r="AF56" s="30"/>
      <c r="AG56" s="30"/>
      <c r="AH56" s="12"/>
      <c r="AI56" s="12"/>
      <c r="AJ56" s="12"/>
      <c r="AK56" s="12"/>
      <c r="AL56" s="12"/>
      <c r="AM56" s="12"/>
      <c r="AN56" s="12"/>
      <c r="AO56" s="12"/>
      <c r="AP56" s="12"/>
      <c r="AQ56" s="12"/>
      <c r="AR56" s="12"/>
      <c r="AS56" s="12"/>
      <c r="AT56" s="12"/>
      <c r="AU56" s="12"/>
      <c r="AV56" s="12"/>
      <c r="AW56" s="12"/>
      <c r="AX56" s="12"/>
      <c r="AY56" s="12"/>
    </row>
    <row r="57" spans="1:51" x14ac:dyDescent="0.25">
      <c r="A57" s="20"/>
      <c r="B57" s="20"/>
      <c r="C57" s="12"/>
      <c r="D57" s="12"/>
      <c r="E57" s="26"/>
      <c r="F57" s="12"/>
      <c r="G57" s="12"/>
      <c r="H57" s="26"/>
      <c r="I57" s="30"/>
      <c r="J57" s="30"/>
      <c r="K57" s="26"/>
      <c r="L57" s="30"/>
      <c r="M57" s="30"/>
      <c r="N57" s="26"/>
      <c r="O57" s="30"/>
      <c r="P57" s="30"/>
      <c r="Q57" s="26"/>
      <c r="R57" s="30"/>
      <c r="S57" s="30"/>
      <c r="T57" s="30"/>
      <c r="U57" s="30"/>
      <c r="V57" s="30"/>
      <c r="W57" s="30"/>
      <c r="X57" s="30"/>
      <c r="Y57" s="30"/>
      <c r="Z57" s="30"/>
      <c r="AA57" s="30"/>
      <c r="AB57" s="30"/>
      <c r="AC57" s="30"/>
      <c r="AD57" s="30"/>
      <c r="AE57" s="30"/>
      <c r="AF57" s="30"/>
      <c r="AG57" s="30"/>
      <c r="AH57" s="12"/>
      <c r="AI57" s="12"/>
      <c r="AJ57" s="12"/>
      <c r="AK57" s="12"/>
      <c r="AL57" s="12"/>
      <c r="AM57" s="12"/>
      <c r="AN57" s="12"/>
      <c r="AO57" s="12"/>
      <c r="AP57" s="12"/>
      <c r="AQ57" s="12"/>
      <c r="AR57" s="12"/>
      <c r="AS57" s="12"/>
      <c r="AT57" s="12"/>
      <c r="AU57" s="12"/>
      <c r="AV57" s="12"/>
      <c r="AW57" s="12"/>
      <c r="AX57" s="12"/>
      <c r="AY57" s="12"/>
    </row>
    <row r="58" spans="1:51" x14ac:dyDescent="0.25">
      <c r="A58" s="20"/>
      <c r="B58" s="20" t="s">
        <v>32</v>
      </c>
      <c r="C58" s="12"/>
      <c r="D58" s="12"/>
      <c r="E58" s="30"/>
      <c r="F58" s="12"/>
      <c r="G58" s="12"/>
      <c r="H58" s="30"/>
      <c r="I58" s="30"/>
      <c r="J58" s="30"/>
      <c r="K58" s="30"/>
      <c r="L58" s="30"/>
      <c r="M58" s="30"/>
      <c r="N58" s="30"/>
      <c r="O58" s="30"/>
      <c r="P58" s="30"/>
      <c r="Q58" s="30"/>
      <c r="R58" s="30"/>
      <c r="S58" s="30"/>
      <c r="T58" s="30"/>
      <c r="U58" s="30"/>
      <c r="V58" s="30"/>
      <c r="W58" s="30"/>
      <c r="X58" s="30"/>
      <c r="Y58" s="30"/>
      <c r="Z58" s="30"/>
      <c r="AA58" s="30"/>
      <c r="AB58" s="30"/>
      <c r="AC58" s="30"/>
      <c r="AD58" s="30"/>
      <c r="AE58" s="30"/>
      <c r="AF58" s="30"/>
      <c r="AG58" s="30"/>
      <c r="AH58" s="12"/>
      <c r="AI58" s="12"/>
      <c r="AJ58" s="12"/>
      <c r="AK58" s="12"/>
      <c r="AL58" s="12"/>
      <c r="AM58" s="12"/>
      <c r="AN58" s="12"/>
      <c r="AO58" s="12"/>
      <c r="AP58" s="12"/>
      <c r="AQ58" s="12"/>
      <c r="AR58" s="12"/>
      <c r="AS58" s="12"/>
      <c r="AT58" s="12"/>
      <c r="AU58" s="12"/>
      <c r="AV58" s="12"/>
      <c r="AW58" s="12"/>
      <c r="AX58" s="12"/>
      <c r="AY58" s="12"/>
    </row>
    <row r="59" spans="1:51" x14ac:dyDescent="0.25">
      <c r="A59" s="20"/>
      <c r="B59" s="20"/>
      <c r="C59" s="30"/>
      <c r="D59" s="30"/>
      <c r="E59" s="30"/>
      <c r="F59" s="30"/>
      <c r="G59" s="30"/>
      <c r="H59" s="12"/>
      <c r="I59" s="30"/>
      <c r="J59" s="30"/>
      <c r="K59" s="30"/>
      <c r="L59" s="30"/>
      <c r="M59" s="30"/>
      <c r="N59" s="30"/>
      <c r="O59" s="30"/>
      <c r="P59" s="30"/>
      <c r="Q59" s="30"/>
      <c r="R59" s="30"/>
      <c r="S59" s="30"/>
      <c r="T59" s="30"/>
      <c r="U59" s="30"/>
      <c r="V59" s="30"/>
      <c r="W59" s="30"/>
      <c r="X59" s="30"/>
      <c r="Y59" s="30"/>
      <c r="Z59" s="30"/>
      <c r="AA59" s="30"/>
      <c r="AB59" s="30"/>
      <c r="AC59" s="30"/>
      <c r="AD59" s="30"/>
      <c r="AE59" s="30"/>
      <c r="AF59" s="30"/>
      <c r="AG59" s="30"/>
      <c r="AH59" s="12"/>
      <c r="AI59" s="12"/>
      <c r="AJ59" s="12"/>
      <c r="AK59" s="12"/>
      <c r="AL59" s="12"/>
      <c r="AM59" s="12"/>
      <c r="AN59" s="12"/>
      <c r="AO59" s="12"/>
      <c r="AP59" s="12"/>
      <c r="AQ59" s="12"/>
      <c r="AR59" s="12"/>
      <c r="AS59" s="12"/>
      <c r="AT59" s="12"/>
      <c r="AU59" s="12"/>
      <c r="AV59" s="12"/>
      <c r="AW59" s="12"/>
      <c r="AX59" s="12"/>
      <c r="AY59" s="12"/>
    </row>
    <row r="60" spans="1:51" x14ac:dyDescent="0.25">
      <c r="A60" s="20"/>
      <c r="B60" s="20"/>
      <c r="C60" s="30"/>
      <c r="D60" s="30"/>
      <c r="E60" s="30"/>
      <c r="F60" s="30"/>
      <c r="G60" s="30"/>
      <c r="H60" s="12"/>
      <c r="I60" s="30"/>
      <c r="J60" s="30"/>
      <c r="K60" s="30"/>
      <c r="L60" s="30"/>
      <c r="M60" s="30"/>
      <c r="N60" s="30"/>
      <c r="O60" s="30"/>
      <c r="P60" s="30"/>
      <c r="Q60" s="30"/>
      <c r="R60" s="30"/>
      <c r="S60" s="30"/>
      <c r="T60" s="30"/>
      <c r="U60" s="30"/>
      <c r="V60" s="30"/>
      <c r="W60" s="30"/>
      <c r="X60" s="30"/>
      <c r="Y60" s="30"/>
      <c r="Z60" s="30"/>
      <c r="AA60" s="30"/>
      <c r="AB60" s="30"/>
      <c r="AC60" s="30"/>
      <c r="AD60" s="30"/>
      <c r="AE60" s="30"/>
      <c r="AF60" s="30"/>
      <c r="AG60" s="30"/>
      <c r="AH60" s="12"/>
      <c r="AI60" s="12"/>
      <c r="AJ60" s="12"/>
      <c r="AK60" s="12"/>
      <c r="AL60" s="12"/>
      <c r="AM60" s="12"/>
      <c r="AN60" s="12"/>
      <c r="AO60" s="12"/>
      <c r="AP60" s="12"/>
      <c r="AQ60" s="12"/>
      <c r="AR60" s="12"/>
      <c r="AS60" s="12"/>
      <c r="AT60" s="12"/>
      <c r="AU60" s="12"/>
      <c r="AV60" s="12"/>
      <c r="AW60" s="12"/>
      <c r="AX60" s="12"/>
      <c r="AY60" s="12"/>
    </row>
    <row r="61" spans="1:51" x14ac:dyDescent="0.25">
      <c r="A61" s="38"/>
      <c r="B61" s="38"/>
      <c r="C61" s="30"/>
      <c r="D61" s="30"/>
      <c r="E61" s="30"/>
      <c r="F61" s="30"/>
      <c r="G61" s="30"/>
      <c r="H61" s="12"/>
      <c r="I61" s="30"/>
      <c r="J61" s="30"/>
      <c r="K61" s="30"/>
      <c r="L61" s="30"/>
      <c r="M61" s="30"/>
      <c r="N61" s="30"/>
      <c r="O61" s="30"/>
      <c r="P61" s="30"/>
      <c r="Q61" s="30"/>
      <c r="R61" s="30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  <c r="AF61" s="30"/>
      <c r="AG61" s="30"/>
      <c r="AH61" s="12"/>
      <c r="AI61" s="12"/>
      <c r="AJ61" s="12"/>
      <c r="AK61" s="12"/>
      <c r="AL61" s="12"/>
      <c r="AM61" s="12"/>
      <c r="AN61" s="12"/>
      <c r="AO61" s="12"/>
      <c r="AP61" s="12"/>
      <c r="AQ61" s="12"/>
      <c r="AR61" s="12"/>
      <c r="AS61" s="12"/>
      <c r="AT61" s="12"/>
      <c r="AU61" s="12"/>
      <c r="AV61" s="12"/>
      <c r="AW61" s="12"/>
      <c r="AX61" s="12"/>
      <c r="AY61" s="12"/>
    </row>
    <row r="62" spans="1:51" x14ac:dyDescent="0.25">
      <c r="A62" s="38"/>
      <c r="B62" s="38"/>
      <c r="C62" s="30"/>
      <c r="D62" s="30"/>
      <c r="E62" s="30"/>
      <c r="F62" s="30"/>
      <c r="G62" s="30"/>
      <c r="H62" s="12"/>
      <c r="I62" s="30"/>
      <c r="J62" s="30"/>
      <c r="K62" s="30"/>
      <c r="L62" s="30"/>
      <c r="M62" s="30"/>
      <c r="N62" s="30"/>
      <c r="O62" s="30"/>
      <c r="P62" s="30"/>
      <c r="Q62" s="30"/>
      <c r="R62" s="30"/>
      <c r="S62" s="30"/>
      <c r="T62" s="30"/>
      <c r="U62" s="30"/>
      <c r="V62" s="30"/>
      <c r="W62" s="30"/>
      <c r="X62" s="30"/>
      <c r="Y62" s="30"/>
      <c r="Z62" s="30"/>
      <c r="AA62" s="30"/>
      <c r="AB62" s="30"/>
      <c r="AC62" s="30"/>
      <c r="AD62" s="30"/>
      <c r="AE62" s="30"/>
      <c r="AF62" s="30"/>
      <c r="AG62" s="30"/>
      <c r="AH62" s="12"/>
      <c r="AI62" s="12"/>
      <c r="AJ62" s="12"/>
      <c r="AK62" s="12"/>
      <c r="AL62" s="12"/>
      <c r="AM62" s="12"/>
      <c r="AN62" s="12"/>
      <c r="AO62" s="12"/>
      <c r="AP62" s="12"/>
      <c r="AQ62" s="12"/>
      <c r="AR62" s="12"/>
      <c r="AS62" s="12"/>
      <c r="AT62" s="12"/>
      <c r="AU62" s="12"/>
      <c r="AV62" s="12"/>
      <c r="AW62" s="12"/>
      <c r="AX62" s="12"/>
      <c r="AY62" s="12"/>
    </row>
    <row r="63" spans="1:51" x14ac:dyDescent="0.25">
      <c r="A63" s="12"/>
      <c r="B63" s="29"/>
      <c r="C63" s="30"/>
      <c r="D63" s="30"/>
      <c r="E63" s="30"/>
      <c r="F63" s="30"/>
      <c r="G63" s="30"/>
      <c r="H63" s="12"/>
      <c r="I63" s="30"/>
      <c r="J63" s="30"/>
      <c r="K63" s="30"/>
      <c r="L63" s="30"/>
      <c r="M63" s="30"/>
      <c r="N63" s="30"/>
      <c r="O63" s="30"/>
      <c r="P63" s="30"/>
      <c r="Q63" s="30"/>
      <c r="R63" s="30"/>
      <c r="S63" s="30"/>
      <c r="T63" s="30"/>
      <c r="U63" s="30"/>
      <c r="V63" s="30"/>
      <c r="W63" s="30"/>
      <c r="X63" s="30"/>
      <c r="Y63" s="30"/>
      <c r="Z63" s="30"/>
      <c r="AA63" s="30"/>
      <c r="AB63" s="30"/>
      <c r="AC63" s="30"/>
      <c r="AD63" s="30"/>
      <c r="AE63" s="30"/>
      <c r="AF63" s="30"/>
      <c r="AG63" s="30"/>
      <c r="AH63" s="12"/>
      <c r="AI63" s="12"/>
      <c r="AJ63" s="12"/>
      <c r="AK63" s="12"/>
      <c r="AL63" s="12"/>
      <c r="AM63" s="12"/>
      <c r="AN63" s="12"/>
      <c r="AO63" s="12"/>
      <c r="AP63" s="12"/>
      <c r="AQ63" s="12"/>
      <c r="AR63" s="12"/>
      <c r="AS63" s="12"/>
      <c r="AT63" s="12"/>
      <c r="AU63" s="12"/>
      <c r="AV63" s="12"/>
      <c r="AW63" s="12"/>
      <c r="AX63" s="12"/>
      <c r="AY63" s="12"/>
    </row>
    <row r="64" spans="1:51" x14ac:dyDescent="0.25">
      <c r="A64" s="12"/>
      <c r="B64" s="29"/>
      <c r="C64" s="30"/>
      <c r="D64" s="30"/>
      <c r="E64" s="30"/>
      <c r="F64" s="30"/>
      <c r="G64" s="30"/>
      <c r="H64" s="12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12"/>
      <c r="AI64" s="12"/>
      <c r="AJ64" s="12"/>
      <c r="AK64" s="12"/>
      <c r="AL64" s="12"/>
      <c r="AM64" s="12"/>
      <c r="AN64" s="12"/>
      <c r="AO64" s="12"/>
      <c r="AP64" s="12"/>
      <c r="AQ64" s="12"/>
      <c r="AR64" s="12"/>
      <c r="AS64" s="12"/>
      <c r="AT64" s="12"/>
      <c r="AU64" s="12"/>
      <c r="AV64" s="12"/>
      <c r="AW64" s="12"/>
      <c r="AX64" s="12"/>
      <c r="AY64" s="12"/>
    </row>
    <row r="65" spans="1:51" x14ac:dyDescent="0.25">
      <c r="A65" s="12"/>
      <c r="B65" s="29"/>
      <c r="C65" s="30" t="s">
        <v>27</v>
      </c>
      <c r="D65" s="30"/>
      <c r="E65" s="30"/>
      <c r="F65" s="30"/>
      <c r="G65" s="30"/>
      <c r="H65" s="12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12"/>
      <c r="AI65" s="12"/>
      <c r="AJ65" s="12"/>
      <c r="AK65" s="12"/>
      <c r="AL65" s="12"/>
      <c r="AM65" s="12"/>
      <c r="AN65" s="12"/>
      <c r="AO65" s="12"/>
      <c r="AP65" s="12"/>
      <c r="AQ65" s="12"/>
      <c r="AR65" s="12"/>
      <c r="AS65" s="12"/>
      <c r="AT65" s="12"/>
      <c r="AU65" s="12"/>
      <c r="AV65" s="12"/>
      <c r="AW65" s="12"/>
      <c r="AX65" s="12"/>
      <c r="AY65" s="12"/>
    </row>
    <row r="66" spans="1:51" x14ac:dyDescent="0.25">
      <c r="A66" s="12"/>
      <c r="B66" s="12"/>
      <c r="C66" s="13" t="s">
        <v>2</v>
      </c>
      <c r="D66" s="13"/>
      <c r="E66" s="13"/>
      <c r="F66" s="13" t="s">
        <v>3</v>
      </c>
      <c r="G66" s="13"/>
      <c r="H66" s="13"/>
      <c r="I66" s="13" t="s">
        <v>4</v>
      </c>
      <c r="J66" s="13"/>
      <c r="K66" s="13"/>
      <c r="L66" s="13" t="s">
        <v>5</v>
      </c>
      <c r="M66" s="13"/>
      <c r="N66" s="13"/>
      <c r="O66" s="13" t="s">
        <v>6</v>
      </c>
      <c r="P66" s="13"/>
      <c r="Q66" s="13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12"/>
      <c r="AI66" s="12"/>
      <c r="AJ66" s="12"/>
      <c r="AK66" s="12"/>
      <c r="AL66" s="12"/>
      <c r="AM66" s="12"/>
      <c r="AN66" s="12"/>
      <c r="AO66" s="12"/>
      <c r="AP66" s="12"/>
      <c r="AQ66" s="12"/>
      <c r="AR66" s="12"/>
      <c r="AS66" s="12"/>
      <c r="AT66" s="12"/>
      <c r="AU66" s="12"/>
      <c r="AV66" s="12"/>
      <c r="AW66" s="12"/>
      <c r="AX66" s="12"/>
      <c r="AY66" s="12"/>
    </row>
    <row r="67" spans="1:51" x14ac:dyDescent="0.25">
      <c r="A67" s="17" t="s">
        <v>8</v>
      </c>
      <c r="B67" s="17" t="s">
        <v>33</v>
      </c>
      <c r="C67" s="33">
        <v>1</v>
      </c>
      <c r="D67" s="33">
        <v>2</v>
      </c>
      <c r="E67" s="34">
        <v>3</v>
      </c>
      <c r="F67" s="33">
        <v>1</v>
      </c>
      <c r="G67" s="33">
        <v>2</v>
      </c>
      <c r="H67" s="34">
        <v>3</v>
      </c>
      <c r="I67" s="35">
        <v>1</v>
      </c>
      <c r="J67" s="36">
        <v>2</v>
      </c>
      <c r="K67" s="37">
        <v>3</v>
      </c>
      <c r="L67" s="36">
        <v>1</v>
      </c>
      <c r="M67" s="36">
        <v>2</v>
      </c>
      <c r="N67" s="37">
        <v>3</v>
      </c>
      <c r="O67" s="36">
        <v>1</v>
      </c>
      <c r="P67" s="36">
        <v>2</v>
      </c>
      <c r="Q67" s="37">
        <v>3</v>
      </c>
      <c r="R67" s="30"/>
      <c r="S67" s="30"/>
      <c r="T67" s="30"/>
      <c r="U67" s="30"/>
      <c r="V67" s="30"/>
      <c r="W67" s="30"/>
      <c r="X67" s="22"/>
      <c r="Y67" s="22"/>
      <c r="Z67" s="30"/>
      <c r="AA67" s="30"/>
      <c r="AB67" s="30"/>
      <c r="AC67" s="30"/>
      <c r="AD67" s="30"/>
      <c r="AE67" s="30"/>
      <c r="AF67" s="30"/>
      <c r="AG67" s="30"/>
      <c r="AH67" s="12"/>
      <c r="AI67" s="12"/>
      <c r="AJ67" s="12"/>
      <c r="AK67" s="12"/>
      <c r="AL67" s="12"/>
      <c r="AM67" s="12"/>
      <c r="AN67" s="12"/>
      <c r="AO67" s="12"/>
      <c r="AP67" s="12"/>
      <c r="AQ67" s="12"/>
      <c r="AR67" s="12"/>
      <c r="AS67" s="12"/>
      <c r="AT67" s="12"/>
      <c r="AU67" s="12"/>
      <c r="AV67" s="12"/>
      <c r="AW67" s="12"/>
      <c r="AX67" s="12"/>
      <c r="AY67" s="12"/>
    </row>
    <row r="68" spans="1:51" x14ac:dyDescent="0.25">
      <c r="A68" s="41">
        <v>0</v>
      </c>
      <c r="B68" s="42" t="s">
        <v>30</v>
      </c>
      <c r="C68" s="43">
        <f t="shared" ref="C68:Q68" si="7">AVERAGE(C52:C54)</f>
        <v>127.21514319943601</v>
      </c>
      <c r="D68" s="43">
        <f t="shared" si="7"/>
        <v>141.29948539443413</v>
      </c>
      <c r="E68" s="44">
        <f t="shared" si="7"/>
        <v>125.07537499461921</v>
      </c>
      <c r="F68" s="43">
        <f t="shared" si="7"/>
        <v>174.65239706918871</v>
      </c>
      <c r="G68" s="43">
        <f t="shared" si="7"/>
        <v>136.14141772510496</v>
      </c>
      <c r="H68" s="44">
        <f t="shared" si="7"/>
        <v>144.82120372833279</v>
      </c>
      <c r="I68" s="43">
        <f t="shared" si="7"/>
        <v>157.92563312726247</v>
      </c>
      <c r="J68" s="43">
        <f t="shared" si="7"/>
        <v>168.71090578059716</v>
      </c>
      <c r="K68" s="44">
        <f t="shared" si="7"/>
        <v>164.08088495159689</v>
      </c>
      <c r="L68" s="43">
        <f t="shared" si="7"/>
        <v>155.55467989367534</v>
      </c>
      <c r="M68" s="43">
        <f t="shared" si="7"/>
        <v>127.52136491895571</v>
      </c>
      <c r="N68" s="44">
        <f t="shared" si="7"/>
        <v>91.470478993757766</v>
      </c>
      <c r="O68" s="43">
        <f t="shared" si="7"/>
        <v>101.79197019612707</v>
      </c>
      <c r="P68" s="43">
        <f t="shared" si="7"/>
        <v>103.82954888099381</v>
      </c>
      <c r="Q68" s="44">
        <f t="shared" si="7"/>
        <v>98.520899494862121</v>
      </c>
      <c r="R68" s="30"/>
      <c r="S68" s="30"/>
      <c r="T68" s="30"/>
      <c r="U68" s="45"/>
      <c r="V68" s="45"/>
      <c r="W68" s="45"/>
      <c r="X68" s="45"/>
      <c r="Y68" s="45"/>
      <c r="Z68" s="30"/>
      <c r="AA68" s="30"/>
      <c r="AB68" s="30"/>
      <c r="AC68" s="30"/>
      <c r="AD68" s="30"/>
      <c r="AE68" s="30"/>
      <c r="AF68" s="30"/>
      <c r="AG68" s="30"/>
      <c r="AH68" s="12"/>
      <c r="AI68" s="12"/>
      <c r="AJ68" s="12"/>
      <c r="AK68" s="12"/>
      <c r="AL68" s="12"/>
      <c r="AM68" s="12"/>
      <c r="AN68" s="12"/>
      <c r="AO68" s="12"/>
      <c r="AP68" s="12"/>
      <c r="AQ68" s="12"/>
      <c r="AR68" s="12"/>
      <c r="AS68" s="12"/>
      <c r="AT68" s="12"/>
      <c r="AU68" s="12"/>
      <c r="AV68" s="12"/>
      <c r="AW68" s="12"/>
      <c r="AX68" s="12"/>
      <c r="AY68" s="12"/>
    </row>
    <row r="69" spans="1:51" x14ac:dyDescent="0.25">
      <c r="A69" s="20">
        <v>1</v>
      </c>
      <c r="B69" s="42" t="s">
        <v>31</v>
      </c>
      <c r="C69" s="43"/>
      <c r="D69" s="12"/>
      <c r="E69" s="26"/>
      <c r="F69" s="12"/>
      <c r="G69" s="12"/>
      <c r="H69" s="26"/>
      <c r="I69" s="30"/>
      <c r="J69" s="30"/>
      <c r="K69" s="26"/>
      <c r="L69" s="30"/>
      <c r="M69" s="30"/>
      <c r="N69" s="26"/>
      <c r="O69" s="30"/>
      <c r="P69" s="30"/>
      <c r="Q69" s="26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12"/>
      <c r="AI69" s="12"/>
      <c r="AJ69" s="12"/>
      <c r="AK69" s="12"/>
      <c r="AL69" s="12"/>
      <c r="AM69" s="12"/>
      <c r="AN69" s="12"/>
      <c r="AO69" s="12"/>
      <c r="AP69" s="12"/>
      <c r="AQ69" s="12"/>
      <c r="AR69" s="12"/>
      <c r="AS69" s="12"/>
      <c r="AT69" s="12"/>
      <c r="AU69" s="12"/>
      <c r="AV69" s="12"/>
      <c r="AW69" s="12"/>
      <c r="AX69" s="12"/>
      <c r="AY69" s="12"/>
    </row>
    <row r="70" spans="1:51" x14ac:dyDescent="0.25">
      <c r="A70" s="20"/>
      <c r="B70" s="42" t="s">
        <v>32</v>
      </c>
      <c r="C70" s="43"/>
      <c r="D70" s="12"/>
      <c r="E70" s="26"/>
      <c r="F70" s="12"/>
      <c r="G70" s="12"/>
      <c r="H70" s="26"/>
      <c r="I70" s="30"/>
      <c r="J70" s="30"/>
      <c r="K70" s="26"/>
      <c r="L70" s="30"/>
      <c r="M70" s="30"/>
      <c r="N70" s="26"/>
      <c r="O70" s="30"/>
      <c r="P70" s="30"/>
      <c r="Q70" s="26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12"/>
      <c r="AI70" s="12"/>
      <c r="AJ70" s="12"/>
      <c r="AK70" s="12"/>
      <c r="AL70" s="12"/>
      <c r="AM70" s="12"/>
      <c r="AN70" s="12"/>
      <c r="AO70" s="12"/>
      <c r="AP70" s="12"/>
      <c r="AQ70" s="12"/>
      <c r="AR70" s="12"/>
      <c r="AS70" s="12"/>
      <c r="AT70" s="12"/>
      <c r="AU70" s="12"/>
      <c r="AV70" s="12"/>
      <c r="AW70" s="12"/>
      <c r="AX70" s="12"/>
      <c r="AY70" s="12"/>
    </row>
    <row r="71" spans="1:51" x14ac:dyDescent="0.25">
      <c r="A71" s="12"/>
      <c r="B71" s="29"/>
      <c r="C71" s="43"/>
      <c r="D71" s="12"/>
      <c r="E71" s="26"/>
      <c r="F71" s="12"/>
      <c r="G71" s="12"/>
      <c r="H71" s="26"/>
      <c r="I71" s="30"/>
      <c r="J71" s="30"/>
      <c r="K71" s="26"/>
      <c r="L71" s="30"/>
      <c r="M71" s="30"/>
      <c r="N71" s="26"/>
      <c r="O71" s="30"/>
      <c r="P71" s="30"/>
      <c r="Q71" s="26"/>
      <c r="R71" s="30"/>
      <c r="S71" s="30"/>
      <c r="T71" s="22"/>
      <c r="U71" s="30"/>
      <c r="V71" s="30"/>
      <c r="W71" s="30"/>
      <c r="X71" s="30"/>
      <c r="Y71" s="30"/>
      <c r="Z71" s="30"/>
      <c r="AA71" s="30"/>
      <c r="AB71" s="30"/>
      <c r="AC71" s="30"/>
      <c r="AD71" s="30"/>
      <c r="AE71" s="30"/>
      <c r="AF71" s="30"/>
      <c r="AG71" s="30"/>
      <c r="AH71" s="12"/>
      <c r="AI71" s="12"/>
      <c r="AJ71" s="12"/>
      <c r="AK71" s="12"/>
      <c r="AL71" s="12"/>
      <c r="AM71" s="12"/>
      <c r="AN71" s="12"/>
      <c r="AO71" s="12"/>
      <c r="AP71" s="12"/>
      <c r="AQ71" s="12"/>
      <c r="AR71" s="12"/>
      <c r="AS71" s="12"/>
      <c r="AT71" s="12"/>
      <c r="AU71" s="12"/>
      <c r="AV71" s="12"/>
      <c r="AW71" s="12"/>
      <c r="AX71" s="12"/>
      <c r="AY71" s="12"/>
    </row>
    <row r="72" spans="1:51" x14ac:dyDescent="0.25">
      <c r="A72" s="12"/>
      <c r="B72" s="29"/>
      <c r="C72" s="43"/>
      <c r="D72" s="12"/>
      <c r="E72" s="26"/>
      <c r="F72" s="12"/>
      <c r="G72" s="12"/>
      <c r="H72" s="26"/>
      <c r="I72" s="30"/>
      <c r="J72" s="30"/>
      <c r="K72" s="26"/>
      <c r="L72" s="30"/>
      <c r="M72" s="30"/>
      <c r="N72" s="26"/>
      <c r="O72" s="30"/>
      <c r="P72" s="30"/>
      <c r="Q72" s="26"/>
      <c r="R72" s="30"/>
      <c r="S72" s="30"/>
      <c r="T72" s="22"/>
      <c r="U72" s="30"/>
      <c r="V72" s="30"/>
      <c r="W72" s="30"/>
      <c r="X72" s="30"/>
      <c r="Y72" s="30"/>
      <c r="Z72" s="30"/>
      <c r="AA72" s="30"/>
      <c r="AB72" s="30"/>
      <c r="AC72" s="30"/>
      <c r="AD72" s="30"/>
      <c r="AE72" s="30"/>
      <c r="AF72" s="30"/>
      <c r="AG72" s="30"/>
      <c r="AH72" s="12"/>
      <c r="AI72" s="12"/>
      <c r="AJ72" s="12"/>
      <c r="AK72" s="12"/>
      <c r="AL72" s="12"/>
      <c r="AM72" s="12"/>
      <c r="AN72" s="12"/>
      <c r="AO72" s="12"/>
      <c r="AP72" s="12"/>
      <c r="AQ72" s="12"/>
      <c r="AR72" s="12"/>
      <c r="AS72" s="12"/>
      <c r="AT72" s="12"/>
      <c r="AU72" s="12"/>
      <c r="AV72" s="12"/>
      <c r="AW72" s="12"/>
      <c r="AX72" s="12"/>
      <c r="AY72" s="12"/>
    </row>
    <row r="73" spans="1:51" x14ac:dyDescent="0.25">
      <c r="A73" s="12"/>
      <c r="B73" s="29"/>
      <c r="C73" s="30"/>
      <c r="D73" s="30"/>
      <c r="E73" s="30"/>
      <c r="F73" s="30"/>
      <c r="G73" s="30"/>
      <c r="H73" s="30"/>
      <c r="I73" s="30"/>
      <c r="J73" s="30"/>
      <c r="K73" s="30"/>
      <c r="L73" s="30"/>
      <c r="M73" s="30"/>
      <c r="N73" s="30"/>
      <c r="O73" s="30"/>
      <c r="P73" s="30"/>
      <c r="Q73" s="30"/>
      <c r="R73" s="30"/>
      <c r="S73" s="30"/>
      <c r="T73" s="30"/>
      <c r="U73" s="30"/>
      <c r="V73" s="30"/>
      <c r="W73" s="30"/>
      <c r="X73" s="30"/>
      <c r="Y73" s="30"/>
      <c r="Z73" s="30"/>
      <c r="AA73" s="30"/>
      <c r="AB73" s="30"/>
      <c r="AC73" s="30"/>
      <c r="AD73" s="30"/>
      <c r="AE73" s="30"/>
      <c r="AF73" s="30"/>
      <c r="AG73" s="30"/>
      <c r="AH73" s="12"/>
      <c r="AI73" s="12"/>
      <c r="AJ73" s="12"/>
      <c r="AK73" s="12"/>
      <c r="AL73" s="12"/>
      <c r="AM73" s="12"/>
      <c r="AN73" s="12"/>
      <c r="AO73" s="12"/>
      <c r="AP73" s="12"/>
      <c r="AQ73" s="12"/>
      <c r="AR73" s="12"/>
      <c r="AS73" s="12"/>
      <c r="AT73" s="12"/>
      <c r="AU73" s="12"/>
      <c r="AV73" s="12"/>
      <c r="AW73" s="12"/>
      <c r="AX73" s="12"/>
      <c r="AY73" s="12"/>
    </row>
    <row r="74" spans="1:51" x14ac:dyDescent="0.25">
      <c r="A74" s="30"/>
      <c r="B74" s="46"/>
      <c r="C74" s="30"/>
      <c r="D74" s="30"/>
      <c r="E74" s="30"/>
      <c r="F74" s="30"/>
      <c r="G74" s="30"/>
      <c r="H74" s="30"/>
      <c r="I74" s="30"/>
      <c r="J74" s="30"/>
      <c r="K74" s="30"/>
      <c r="L74" s="30"/>
      <c r="M74" s="30"/>
      <c r="N74" s="30"/>
      <c r="O74" s="30"/>
      <c r="P74" s="30"/>
      <c r="Q74" s="30"/>
      <c r="R74" s="30"/>
      <c r="S74" s="30"/>
      <c r="T74" s="30"/>
      <c r="U74" s="30"/>
      <c r="V74" s="30"/>
      <c r="W74" s="30"/>
      <c r="X74" s="30"/>
      <c r="Y74" s="30"/>
      <c r="Z74" s="30"/>
      <c r="AA74" s="30"/>
      <c r="AB74" s="30"/>
      <c r="AC74" s="30"/>
      <c r="AD74" s="30"/>
      <c r="AE74" s="30"/>
      <c r="AF74" s="30"/>
      <c r="AG74" s="30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12"/>
      <c r="AX74" s="12"/>
      <c r="AY74" s="12"/>
    </row>
    <row r="75" spans="1:51" x14ac:dyDescent="0.25">
      <c r="A75" s="30"/>
      <c r="B75" s="30"/>
      <c r="C75" s="32"/>
      <c r="D75" s="32"/>
      <c r="E75" s="32"/>
      <c r="F75" s="32"/>
      <c r="G75" s="32"/>
      <c r="H75" s="32"/>
      <c r="I75" s="32"/>
      <c r="J75" s="32"/>
      <c r="K75" s="32"/>
      <c r="L75" s="32"/>
      <c r="M75" s="32"/>
      <c r="N75" s="32"/>
      <c r="O75" s="32"/>
      <c r="P75" s="32"/>
      <c r="Q75" s="32"/>
      <c r="R75" s="30"/>
      <c r="S75" s="30"/>
      <c r="T75" s="30"/>
      <c r="U75" s="30"/>
      <c r="V75" s="30"/>
      <c r="W75" s="30"/>
      <c r="X75" s="30"/>
      <c r="Y75" s="30"/>
      <c r="Z75" s="30"/>
      <c r="AA75" s="30"/>
      <c r="AB75" s="30"/>
      <c r="AC75" s="30"/>
      <c r="AD75" s="30"/>
      <c r="AE75" s="30"/>
      <c r="AF75" s="30"/>
      <c r="AG75" s="30"/>
      <c r="AH75" s="12"/>
      <c r="AI75" s="12"/>
      <c r="AJ75" s="12"/>
      <c r="AK75" s="12"/>
      <c r="AL75" s="12"/>
      <c r="AM75" s="12"/>
      <c r="AN75" s="12"/>
      <c r="AO75" s="12"/>
      <c r="AP75" s="12"/>
      <c r="AQ75" s="12"/>
      <c r="AR75" s="12"/>
      <c r="AS75" s="12"/>
      <c r="AT75" s="12"/>
      <c r="AU75" s="12"/>
      <c r="AV75" s="12"/>
      <c r="AW75" s="12"/>
      <c r="AX75" s="12"/>
      <c r="AY75" s="12"/>
    </row>
    <row r="76" spans="1:51" s="8" customFormat="1" x14ac:dyDescent="0.25">
      <c r="A76" s="47" t="s">
        <v>35</v>
      </c>
      <c r="B76" s="48"/>
      <c r="C76" s="47"/>
      <c r="D76" s="47"/>
      <c r="E76" s="47"/>
      <c r="F76" s="47"/>
      <c r="G76" s="47"/>
      <c r="H76" s="47"/>
      <c r="I76" s="47"/>
      <c r="J76" s="47"/>
      <c r="K76" s="47"/>
      <c r="L76" s="47"/>
      <c r="M76" s="47"/>
      <c r="N76" s="47"/>
      <c r="O76" s="47"/>
      <c r="P76" s="47"/>
      <c r="Q76" s="47"/>
      <c r="R76" s="47"/>
      <c r="S76" s="47"/>
      <c r="T76" s="47"/>
      <c r="U76" s="47"/>
      <c r="V76" s="47"/>
      <c r="W76" s="47"/>
      <c r="X76" s="47"/>
      <c r="Y76" s="47"/>
      <c r="Z76" s="47"/>
      <c r="AA76" s="47"/>
      <c r="AB76" s="47"/>
      <c r="AC76" s="47"/>
      <c r="AD76" s="47"/>
      <c r="AE76" s="47"/>
      <c r="AF76" s="47"/>
      <c r="AG76" s="47"/>
      <c r="AH76" s="47"/>
      <c r="AI76" s="47"/>
      <c r="AJ76" s="47"/>
      <c r="AK76" s="47"/>
      <c r="AL76" s="47"/>
      <c r="AM76" s="47"/>
      <c r="AN76" s="47"/>
      <c r="AO76" s="47"/>
      <c r="AP76" s="47"/>
      <c r="AQ76" s="47"/>
      <c r="AR76" s="47"/>
      <c r="AS76" s="47"/>
      <c r="AT76" s="47"/>
      <c r="AU76" s="47"/>
      <c r="AV76" s="47"/>
      <c r="AW76" s="47"/>
      <c r="AX76" s="47"/>
      <c r="AY76" s="47"/>
    </row>
    <row r="77" spans="1:51" x14ac:dyDescent="0.25">
      <c r="A77" s="9" t="s">
        <v>1</v>
      </c>
      <c r="B77" s="29"/>
      <c r="C77" s="12"/>
      <c r="D77" s="12"/>
      <c r="E77" s="30"/>
      <c r="F77" s="12"/>
      <c r="G77" s="12"/>
      <c r="H77" s="30"/>
      <c r="I77" s="30"/>
      <c r="J77" s="30"/>
      <c r="K77" s="30"/>
      <c r="L77" s="30"/>
      <c r="M77" s="30"/>
      <c r="N77" s="30"/>
      <c r="O77" s="30"/>
      <c r="P77" s="30"/>
      <c r="Q77" s="30"/>
      <c r="R77" s="12"/>
      <c r="S77" s="12"/>
      <c r="T77" s="12"/>
      <c r="U77" s="12"/>
      <c r="V77" s="12"/>
      <c r="W77" s="12"/>
      <c r="X77" s="12"/>
      <c r="Y77" s="12"/>
      <c r="Z77" s="12"/>
      <c r="AA77" s="12"/>
      <c r="AB77" s="12"/>
      <c r="AC77" s="12"/>
      <c r="AD77" s="12"/>
      <c r="AE77" s="12"/>
      <c r="AF77" s="12"/>
      <c r="AG77" s="12"/>
      <c r="AH77" s="12"/>
      <c r="AI77" s="12"/>
      <c r="AJ77" s="12"/>
      <c r="AK77" s="12"/>
      <c r="AL77" s="12"/>
      <c r="AM77" s="12"/>
      <c r="AN77" s="12"/>
      <c r="AO77" s="12"/>
      <c r="AP77" s="12"/>
      <c r="AQ77" s="12"/>
      <c r="AR77" s="12"/>
      <c r="AS77" s="12"/>
      <c r="AT77" s="12"/>
      <c r="AU77" s="12"/>
      <c r="AV77" s="12"/>
      <c r="AW77" s="12"/>
      <c r="AX77" s="12"/>
      <c r="AY77" s="12"/>
    </row>
    <row r="78" spans="1:51" x14ac:dyDescent="0.25">
      <c r="A78" s="12" t="s">
        <v>22</v>
      </c>
      <c r="B78" s="12"/>
      <c r="C78" s="12"/>
      <c r="D78" s="12"/>
      <c r="E78" s="12"/>
      <c r="F78" s="12"/>
      <c r="G78" s="12"/>
      <c r="H78" s="12"/>
      <c r="I78" s="12"/>
      <c r="J78" s="12"/>
      <c r="K78" s="12"/>
      <c r="L78" s="12"/>
      <c r="M78" s="12"/>
      <c r="N78" s="12"/>
      <c r="O78" s="12"/>
      <c r="P78" s="12"/>
      <c r="Q78" s="12"/>
      <c r="R78" s="12"/>
      <c r="S78" s="12"/>
      <c r="T78" s="12"/>
      <c r="U78" s="12"/>
      <c r="V78" s="12"/>
      <c r="W78" s="12"/>
      <c r="X78" s="12"/>
      <c r="Y78" s="12"/>
      <c r="Z78" s="12"/>
      <c r="AA78" s="12"/>
      <c r="AB78" s="12"/>
      <c r="AC78" s="12"/>
      <c r="AD78" s="12"/>
      <c r="AE78" s="12"/>
      <c r="AF78" s="12"/>
      <c r="AG78" s="12"/>
      <c r="AH78" s="12"/>
      <c r="AI78" s="12"/>
      <c r="AJ78" s="12"/>
      <c r="AK78" s="12"/>
      <c r="AL78" s="12"/>
      <c r="AM78" s="12"/>
      <c r="AN78" s="12"/>
      <c r="AO78" s="12"/>
      <c r="AP78" s="12"/>
      <c r="AQ78" s="12"/>
      <c r="AR78" s="12"/>
      <c r="AS78" s="12"/>
      <c r="AT78" s="12"/>
      <c r="AU78" s="12"/>
      <c r="AV78" s="12"/>
      <c r="AW78" s="12"/>
      <c r="AX78" s="12"/>
      <c r="AY78" s="12"/>
    </row>
    <row r="79" spans="1:51" x14ac:dyDescent="0.25">
      <c r="A79" s="12" t="s">
        <v>23</v>
      </c>
      <c r="B79" s="12"/>
      <c r="C79" s="31" t="s">
        <v>2</v>
      </c>
      <c r="D79" s="31"/>
      <c r="E79" s="31"/>
      <c r="F79" s="31"/>
      <c r="G79" s="31"/>
      <c r="H79" s="31"/>
      <c r="I79" s="31" t="s">
        <v>3</v>
      </c>
      <c r="J79" s="31"/>
      <c r="K79" s="31"/>
      <c r="L79" s="31"/>
      <c r="M79" s="31"/>
      <c r="N79" s="31"/>
      <c r="O79" s="31" t="s">
        <v>4</v>
      </c>
      <c r="P79" s="31"/>
      <c r="Q79" s="31"/>
      <c r="R79" s="31"/>
      <c r="S79" s="31"/>
      <c r="T79" s="31"/>
      <c r="U79" s="31" t="s">
        <v>5</v>
      </c>
      <c r="V79" s="31"/>
      <c r="W79" s="31"/>
      <c r="X79" s="31"/>
      <c r="Y79" s="31"/>
      <c r="Z79" s="31"/>
      <c r="AA79" s="49" t="s">
        <v>6</v>
      </c>
      <c r="AB79" s="18"/>
      <c r="AC79" s="18"/>
      <c r="AD79" s="18"/>
      <c r="AE79" s="18"/>
      <c r="AF79" s="19"/>
      <c r="AG79" s="12"/>
      <c r="AH79" s="12"/>
      <c r="AI79" s="12"/>
      <c r="AJ79" s="12"/>
      <c r="AK79" s="12"/>
      <c r="AL79" s="12"/>
      <c r="AM79" s="12"/>
      <c r="AN79" s="12"/>
      <c r="AO79" s="12"/>
      <c r="AP79" s="12"/>
      <c r="AQ79" s="12"/>
      <c r="AR79" s="12"/>
      <c r="AS79" s="12"/>
      <c r="AT79" s="12"/>
      <c r="AU79" s="12"/>
      <c r="AV79" s="12"/>
      <c r="AW79" s="12"/>
      <c r="AX79" s="12"/>
      <c r="AY79" s="12"/>
    </row>
    <row r="80" spans="1:51" x14ac:dyDescent="0.25">
      <c r="A80" s="17" t="s">
        <v>8</v>
      </c>
      <c r="B80" s="17" t="s">
        <v>19</v>
      </c>
      <c r="C80" s="18">
        <v>1</v>
      </c>
      <c r="D80" s="18"/>
      <c r="E80" s="18">
        <v>2</v>
      </c>
      <c r="F80" s="18"/>
      <c r="G80" s="18">
        <v>3</v>
      </c>
      <c r="H80" s="19"/>
      <c r="I80" s="18">
        <v>1</v>
      </c>
      <c r="J80" s="18"/>
      <c r="K80" s="18">
        <v>2</v>
      </c>
      <c r="L80" s="18"/>
      <c r="M80" s="18">
        <v>3</v>
      </c>
      <c r="N80" s="19"/>
      <c r="O80" s="18">
        <v>1</v>
      </c>
      <c r="P80" s="18"/>
      <c r="Q80" s="18">
        <v>2</v>
      </c>
      <c r="R80" s="18"/>
      <c r="S80" s="18">
        <v>3</v>
      </c>
      <c r="T80" s="19"/>
      <c r="U80" s="18">
        <v>1</v>
      </c>
      <c r="V80" s="18"/>
      <c r="W80" s="18">
        <v>2</v>
      </c>
      <c r="X80" s="18"/>
      <c r="Y80" s="18">
        <v>3</v>
      </c>
      <c r="Z80" s="19"/>
      <c r="AA80" s="18">
        <v>1</v>
      </c>
      <c r="AB80" s="18"/>
      <c r="AC80" s="18">
        <v>2</v>
      </c>
      <c r="AD80" s="18"/>
      <c r="AE80" s="18">
        <v>3</v>
      </c>
      <c r="AF80" s="19"/>
      <c r="AG80" s="12"/>
      <c r="AH80" s="12"/>
      <c r="AI80" s="12"/>
      <c r="AJ80" s="12"/>
      <c r="AK80" s="12"/>
      <c r="AL80" s="12"/>
      <c r="AM80" s="12"/>
      <c r="AN80" s="12"/>
      <c r="AO80" s="12"/>
      <c r="AP80" s="12"/>
      <c r="AQ80" s="12"/>
      <c r="AR80" s="12"/>
      <c r="AS80" s="12"/>
      <c r="AT80" s="12"/>
      <c r="AU80" s="12"/>
      <c r="AV80" s="12"/>
      <c r="AW80" s="12"/>
      <c r="AX80" s="12"/>
      <c r="AY80" s="12"/>
    </row>
    <row r="81" spans="1:51" x14ac:dyDescent="0.25">
      <c r="A81" s="31">
        <v>0</v>
      </c>
      <c r="B81" s="20" t="s">
        <v>9</v>
      </c>
      <c r="C81" s="12">
        <v>87</v>
      </c>
      <c r="D81" s="12">
        <v>89</v>
      </c>
      <c r="E81" s="12">
        <v>72.2</v>
      </c>
      <c r="F81" s="12">
        <v>93.6</v>
      </c>
      <c r="G81" s="30">
        <v>94.5</v>
      </c>
      <c r="H81" s="26">
        <v>76.400000000000006</v>
      </c>
      <c r="I81" s="22">
        <v>55</v>
      </c>
      <c r="J81" s="22">
        <v>52</v>
      </c>
      <c r="K81" s="22">
        <v>106.5</v>
      </c>
      <c r="L81" s="22">
        <v>91</v>
      </c>
      <c r="M81" s="22">
        <v>110.4</v>
      </c>
      <c r="N81" s="26">
        <v>63</v>
      </c>
      <c r="O81" s="22">
        <v>56.5</v>
      </c>
      <c r="P81" s="22">
        <v>88.6</v>
      </c>
      <c r="Q81" s="22">
        <v>79.5</v>
      </c>
      <c r="R81" s="22">
        <v>92.8</v>
      </c>
      <c r="S81" s="22">
        <v>56.9</v>
      </c>
      <c r="T81" s="26">
        <v>84.6</v>
      </c>
      <c r="U81" s="22">
        <v>140.75</v>
      </c>
      <c r="V81" s="22">
        <v>74.8</v>
      </c>
      <c r="W81" s="22">
        <v>77.900000000000006</v>
      </c>
      <c r="X81" s="22">
        <v>97</v>
      </c>
      <c r="Y81" s="22">
        <v>106.8</v>
      </c>
      <c r="Z81" s="26">
        <v>84.25</v>
      </c>
      <c r="AA81" s="22">
        <v>104.9</v>
      </c>
      <c r="AB81" s="22">
        <v>88.6</v>
      </c>
      <c r="AC81" s="22">
        <v>102</v>
      </c>
      <c r="AD81" s="22">
        <v>112.6</v>
      </c>
      <c r="AE81" s="22">
        <v>106.6</v>
      </c>
      <c r="AF81" s="26">
        <v>99.25</v>
      </c>
      <c r="AG81" s="12"/>
      <c r="AH81" s="12"/>
      <c r="AI81" s="12"/>
      <c r="AJ81" s="12"/>
      <c r="AK81" s="12"/>
      <c r="AL81" s="12"/>
      <c r="AM81" s="12"/>
      <c r="AN81" s="12"/>
      <c r="AO81" s="12"/>
      <c r="AP81" s="12"/>
      <c r="AQ81" s="12"/>
      <c r="AR81" s="12"/>
      <c r="AS81" s="12"/>
      <c r="AT81" s="12"/>
      <c r="AU81" s="12"/>
      <c r="AV81" s="12"/>
      <c r="AW81" s="12"/>
      <c r="AX81" s="12"/>
      <c r="AY81" s="12"/>
    </row>
    <row r="82" spans="1:51" x14ac:dyDescent="0.25">
      <c r="A82" s="31"/>
      <c r="B82" s="20"/>
      <c r="C82" s="12">
        <v>43</v>
      </c>
      <c r="D82" s="12">
        <v>66.75</v>
      </c>
      <c r="E82" s="12">
        <v>79</v>
      </c>
      <c r="F82" s="12">
        <v>85</v>
      </c>
      <c r="G82" s="30">
        <v>85</v>
      </c>
      <c r="H82" s="26">
        <v>54</v>
      </c>
      <c r="I82" s="22">
        <v>73</v>
      </c>
      <c r="J82" s="22">
        <v>77.5</v>
      </c>
      <c r="K82" s="22">
        <v>82.2</v>
      </c>
      <c r="L82" s="22">
        <v>60.4</v>
      </c>
      <c r="M82" s="22">
        <v>77</v>
      </c>
      <c r="N82" s="26">
        <v>81.5</v>
      </c>
      <c r="O82" s="22">
        <v>75.75</v>
      </c>
      <c r="P82" s="22">
        <v>67.400000000000006</v>
      </c>
      <c r="Q82" s="22">
        <v>84.5</v>
      </c>
      <c r="R82" s="22">
        <v>88.9</v>
      </c>
      <c r="S82" s="22">
        <v>53</v>
      </c>
      <c r="T82" s="26">
        <v>60.8</v>
      </c>
      <c r="U82" s="22">
        <v>144.6</v>
      </c>
      <c r="V82" s="22">
        <v>97.5</v>
      </c>
      <c r="W82" s="22">
        <v>84.75</v>
      </c>
      <c r="X82" s="22">
        <v>82.5</v>
      </c>
      <c r="Y82" s="22">
        <v>115.25</v>
      </c>
      <c r="Z82" s="26">
        <v>95.6</v>
      </c>
      <c r="AA82" s="22">
        <v>111.5</v>
      </c>
      <c r="AB82" s="22">
        <v>91.4</v>
      </c>
      <c r="AC82" s="22">
        <v>97.4</v>
      </c>
      <c r="AD82" s="22">
        <v>107</v>
      </c>
      <c r="AE82" s="22">
        <v>95.6</v>
      </c>
      <c r="AF82" s="26">
        <v>93.25</v>
      </c>
      <c r="AG82" s="12"/>
      <c r="AH82" s="12"/>
      <c r="AI82" s="12"/>
      <c r="AJ82" s="12"/>
      <c r="AK82" s="12"/>
      <c r="AL82" s="12"/>
      <c r="AM82" s="12"/>
      <c r="AN82" s="12"/>
      <c r="AO82" s="12"/>
      <c r="AP82" s="12"/>
      <c r="AQ82" s="12"/>
      <c r="AR82" s="12"/>
      <c r="AS82" s="12"/>
      <c r="AT82" s="12"/>
      <c r="AU82" s="12"/>
      <c r="AV82" s="12"/>
      <c r="AW82" s="12"/>
      <c r="AX82" s="12"/>
      <c r="AY82" s="12"/>
    </row>
    <row r="83" spans="1:51" x14ac:dyDescent="0.25">
      <c r="A83" s="31"/>
      <c r="B83" s="20"/>
      <c r="C83" s="12">
        <v>121</v>
      </c>
      <c r="D83" s="12">
        <v>74.5</v>
      </c>
      <c r="E83" s="12">
        <v>128</v>
      </c>
      <c r="F83" s="12">
        <v>39.200000000000003</v>
      </c>
      <c r="G83" s="30">
        <v>106.75</v>
      </c>
      <c r="H83" s="26">
        <v>55.2</v>
      </c>
      <c r="I83" s="22">
        <v>55.3</v>
      </c>
      <c r="J83" s="22">
        <v>101.4</v>
      </c>
      <c r="K83" s="22">
        <v>104.9</v>
      </c>
      <c r="L83" s="22">
        <v>62</v>
      </c>
      <c r="M83" s="22">
        <v>68.75</v>
      </c>
      <c r="N83" s="26">
        <v>89.75</v>
      </c>
      <c r="O83" s="22">
        <v>82</v>
      </c>
      <c r="P83" s="22">
        <v>110.3</v>
      </c>
      <c r="Q83" s="22">
        <v>101.8</v>
      </c>
      <c r="R83" s="22">
        <v>67.2</v>
      </c>
      <c r="S83" s="22">
        <v>85.2</v>
      </c>
      <c r="T83" s="26">
        <v>56.4</v>
      </c>
      <c r="U83" s="22">
        <v>98.4</v>
      </c>
      <c r="V83" s="22">
        <v>106.25</v>
      </c>
      <c r="W83" s="22">
        <v>93.8</v>
      </c>
      <c r="X83" s="22">
        <v>103.2</v>
      </c>
      <c r="Y83" s="22">
        <v>109.1</v>
      </c>
      <c r="Z83" s="26">
        <v>81.900000000000006</v>
      </c>
      <c r="AA83" s="22">
        <v>120.5</v>
      </c>
      <c r="AB83" s="22">
        <v>109.4</v>
      </c>
      <c r="AC83" s="22">
        <v>109</v>
      </c>
      <c r="AD83" s="22">
        <v>114</v>
      </c>
      <c r="AE83" s="22">
        <v>112.2</v>
      </c>
      <c r="AF83" s="26">
        <v>85.25</v>
      </c>
      <c r="AG83" s="12"/>
      <c r="AH83" s="12"/>
      <c r="AI83" s="12"/>
      <c r="AJ83" s="12"/>
      <c r="AK83" s="12"/>
      <c r="AL83" s="12"/>
      <c r="AM83" s="12"/>
      <c r="AN83" s="12"/>
      <c r="AO83" s="12"/>
      <c r="AP83" s="12"/>
      <c r="AQ83" s="12"/>
      <c r="AR83" s="12"/>
      <c r="AS83" s="12"/>
      <c r="AT83" s="12"/>
      <c r="AU83" s="12"/>
      <c r="AV83" s="12"/>
      <c r="AW83" s="12"/>
      <c r="AX83" s="12"/>
      <c r="AY83" s="12"/>
    </row>
    <row r="84" spans="1:51" x14ac:dyDescent="0.25">
      <c r="A84" s="20">
        <v>1</v>
      </c>
      <c r="B84" s="20" t="s">
        <v>16</v>
      </c>
      <c r="C84" s="22">
        <v>71.06</v>
      </c>
      <c r="D84" s="26">
        <v>62.69</v>
      </c>
      <c r="E84" s="12">
        <v>54.96</v>
      </c>
      <c r="F84" s="12">
        <v>51.79</v>
      </c>
      <c r="G84" s="12">
        <v>56.35</v>
      </c>
      <c r="H84" s="12">
        <v>60.08</v>
      </c>
      <c r="I84" s="22">
        <v>65.569999999999993</v>
      </c>
      <c r="J84" s="26">
        <v>64.31</v>
      </c>
      <c r="K84" s="22">
        <v>77.010000000000005</v>
      </c>
      <c r="L84" s="22">
        <v>62.06</v>
      </c>
      <c r="M84" s="22">
        <v>65.5</v>
      </c>
      <c r="N84" s="22">
        <v>65.61</v>
      </c>
      <c r="O84" s="22">
        <v>90.48</v>
      </c>
      <c r="P84" s="22">
        <v>79.3</v>
      </c>
      <c r="Q84" s="22">
        <v>82.9</v>
      </c>
      <c r="R84" s="22">
        <v>76.83</v>
      </c>
      <c r="S84" s="22">
        <v>55.41</v>
      </c>
      <c r="T84" s="26">
        <v>92.23</v>
      </c>
      <c r="U84" s="22">
        <v>109.57</v>
      </c>
      <c r="V84" s="22">
        <v>66.31</v>
      </c>
      <c r="W84" s="22">
        <v>84.73</v>
      </c>
      <c r="X84" s="22">
        <v>103.48</v>
      </c>
      <c r="Y84" s="22">
        <v>95.61</v>
      </c>
      <c r="Z84" s="26">
        <v>74.94</v>
      </c>
      <c r="AA84" s="22"/>
      <c r="AB84" s="22"/>
      <c r="AC84" s="22"/>
      <c r="AD84" s="22"/>
      <c r="AE84" s="22"/>
      <c r="AF84" s="26"/>
      <c r="AG84" s="12"/>
      <c r="AH84" s="12"/>
      <c r="AI84" s="12"/>
      <c r="AJ84" s="12"/>
      <c r="AK84" s="12"/>
      <c r="AL84" s="12"/>
      <c r="AM84" s="12"/>
      <c r="AN84" s="12"/>
      <c r="AO84" s="12"/>
      <c r="AP84" s="12"/>
      <c r="AQ84" s="12"/>
      <c r="AR84" s="12"/>
      <c r="AS84" s="12"/>
      <c r="AT84" s="12"/>
      <c r="AU84" s="12"/>
      <c r="AV84" s="12"/>
      <c r="AW84" s="12"/>
      <c r="AX84" s="12"/>
      <c r="AY84" s="12"/>
    </row>
    <row r="85" spans="1:51" x14ac:dyDescent="0.25">
      <c r="A85" s="20"/>
      <c r="B85" s="20"/>
      <c r="C85" s="22">
        <v>66.39</v>
      </c>
      <c r="D85" s="26">
        <v>61.31</v>
      </c>
      <c r="E85" s="12">
        <v>47.6</v>
      </c>
      <c r="F85" s="12">
        <v>59.9</v>
      </c>
      <c r="G85" s="12">
        <v>38.78</v>
      </c>
      <c r="H85" s="12">
        <v>65.42</v>
      </c>
      <c r="I85" s="22">
        <v>71.77</v>
      </c>
      <c r="J85" s="26">
        <v>71.11</v>
      </c>
      <c r="K85" s="22">
        <v>76.55</v>
      </c>
      <c r="L85" s="22">
        <v>69.099999999999994</v>
      </c>
      <c r="M85" s="22">
        <v>66.44</v>
      </c>
      <c r="N85" s="22">
        <v>70.61</v>
      </c>
      <c r="O85" s="22">
        <v>79.3</v>
      </c>
      <c r="P85" s="22">
        <v>79.8</v>
      </c>
      <c r="Q85" s="22">
        <v>64.72</v>
      </c>
      <c r="R85" s="22">
        <v>84.67</v>
      </c>
      <c r="S85" s="22">
        <v>74.319999999999993</v>
      </c>
      <c r="T85" s="26">
        <v>74.58</v>
      </c>
      <c r="U85" s="22">
        <v>99.7</v>
      </c>
      <c r="V85" s="22">
        <v>65.52</v>
      </c>
      <c r="W85" s="22">
        <v>125.55</v>
      </c>
      <c r="X85" s="22">
        <v>49.58</v>
      </c>
      <c r="Y85" s="22">
        <v>93.07</v>
      </c>
      <c r="Z85" s="26">
        <v>87.67</v>
      </c>
      <c r="AA85" s="22"/>
      <c r="AB85" s="22"/>
      <c r="AC85" s="22"/>
      <c r="AD85" s="22"/>
      <c r="AE85" s="22"/>
      <c r="AF85" s="26"/>
      <c r="AG85" s="12"/>
      <c r="AH85" s="12"/>
      <c r="AI85" s="12"/>
      <c r="AJ85" s="12"/>
      <c r="AK85" s="12"/>
      <c r="AL85" s="12"/>
      <c r="AM85" s="12"/>
      <c r="AN85" s="12"/>
      <c r="AO85" s="12"/>
      <c r="AP85" s="12"/>
      <c r="AQ85" s="12"/>
      <c r="AR85" s="12"/>
      <c r="AS85" s="12"/>
      <c r="AT85" s="12"/>
      <c r="AU85" s="12"/>
      <c r="AV85" s="12"/>
      <c r="AW85" s="12"/>
      <c r="AX85" s="12"/>
      <c r="AY85" s="12"/>
    </row>
    <row r="86" spans="1:51" x14ac:dyDescent="0.25">
      <c r="A86" s="20"/>
      <c r="B86" s="20"/>
      <c r="C86" s="22">
        <v>79.97</v>
      </c>
      <c r="D86" s="26">
        <v>64.72</v>
      </c>
      <c r="E86" s="12">
        <v>59.59</v>
      </c>
      <c r="F86" s="12">
        <v>56.12</v>
      </c>
      <c r="G86" s="12">
        <v>53.89</v>
      </c>
      <c r="H86" s="12">
        <v>74.790000000000006</v>
      </c>
      <c r="I86" s="22">
        <v>73.23</v>
      </c>
      <c r="J86" s="26">
        <v>61.12</v>
      </c>
      <c r="K86" s="22">
        <v>78.069999999999993</v>
      </c>
      <c r="L86" s="22">
        <v>61.24</v>
      </c>
      <c r="M86" s="22">
        <v>70.64</v>
      </c>
      <c r="N86" s="22">
        <v>71.349999999999994</v>
      </c>
      <c r="O86" s="22">
        <v>66.27</v>
      </c>
      <c r="P86" s="22">
        <v>72.02</v>
      </c>
      <c r="Q86" s="22">
        <v>73.040000000000006</v>
      </c>
      <c r="R86" s="22">
        <v>70.38</v>
      </c>
      <c r="S86" s="22">
        <v>57.7</v>
      </c>
      <c r="T86" s="26">
        <v>84.72</v>
      </c>
      <c r="U86" s="22">
        <v>78.790000000000006</v>
      </c>
      <c r="V86" s="22">
        <v>104.95</v>
      </c>
      <c r="W86" s="22">
        <v>81.39</v>
      </c>
      <c r="X86" s="22">
        <v>87.05</v>
      </c>
      <c r="Y86" s="22">
        <v>70.28</v>
      </c>
      <c r="Z86" s="26">
        <v>83.78</v>
      </c>
      <c r="AA86" s="12"/>
      <c r="AB86" s="12"/>
      <c r="AC86" s="12"/>
      <c r="AD86" s="12"/>
      <c r="AE86" s="30"/>
      <c r="AF86" s="26"/>
      <c r="AG86" s="12"/>
      <c r="AH86" s="12"/>
      <c r="AI86" s="12"/>
      <c r="AJ86" s="12"/>
      <c r="AK86" s="12"/>
      <c r="AL86" s="12"/>
      <c r="AM86" s="12"/>
      <c r="AN86" s="12"/>
      <c r="AO86" s="12"/>
      <c r="AP86" s="12"/>
      <c r="AQ86" s="12"/>
      <c r="AR86" s="12"/>
      <c r="AS86" s="12"/>
      <c r="AT86" s="12"/>
      <c r="AU86" s="12"/>
      <c r="AV86" s="12"/>
      <c r="AW86" s="12"/>
      <c r="AX86" s="12"/>
      <c r="AY86" s="12"/>
    </row>
    <row r="87" spans="1:51" x14ac:dyDescent="0.25">
      <c r="A87" s="20"/>
      <c r="B87" s="20" t="s">
        <v>17</v>
      </c>
      <c r="C87" s="12"/>
      <c r="D87" s="12"/>
      <c r="E87" s="12"/>
      <c r="F87" s="12"/>
      <c r="G87" s="30"/>
      <c r="H87" s="26"/>
      <c r="I87" s="12"/>
      <c r="J87" s="12"/>
      <c r="K87" s="12"/>
      <c r="L87" s="12"/>
      <c r="M87" s="30"/>
      <c r="N87" s="26"/>
      <c r="O87" s="12"/>
      <c r="P87" s="12"/>
      <c r="Q87" s="12"/>
      <c r="R87" s="12"/>
      <c r="S87" s="30"/>
      <c r="T87" s="26"/>
      <c r="U87" s="12"/>
      <c r="V87" s="12"/>
      <c r="W87" s="12"/>
      <c r="X87" s="12"/>
      <c r="Y87" s="30"/>
      <c r="Z87" s="26"/>
      <c r="AA87" s="12"/>
      <c r="AB87" s="12"/>
      <c r="AC87" s="12"/>
      <c r="AD87" s="12"/>
      <c r="AE87" s="30"/>
      <c r="AF87" s="26"/>
      <c r="AG87" s="12"/>
      <c r="AH87" s="12"/>
      <c r="AI87" s="12"/>
      <c r="AJ87" s="12"/>
      <c r="AK87" s="12"/>
      <c r="AL87" s="12"/>
      <c r="AM87" s="12"/>
      <c r="AN87" s="12"/>
      <c r="AO87" s="12"/>
      <c r="AP87" s="12"/>
      <c r="AQ87" s="12"/>
      <c r="AR87" s="12"/>
      <c r="AS87" s="12"/>
      <c r="AT87" s="12"/>
      <c r="AU87" s="12"/>
      <c r="AV87" s="12"/>
      <c r="AW87" s="12"/>
      <c r="AX87" s="12"/>
      <c r="AY87" s="12"/>
    </row>
    <row r="88" spans="1:51" x14ac:dyDescent="0.25">
      <c r="A88" s="20"/>
      <c r="B88" s="20"/>
      <c r="C88" s="12"/>
      <c r="D88" s="12"/>
      <c r="E88" s="12"/>
      <c r="F88" s="12"/>
      <c r="G88" s="30"/>
      <c r="H88" s="26"/>
      <c r="I88" s="12"/>
      <c r="J88" s="12"/>
      <c r="K88" s="12"/>
      <c r="L88" s="12"/>
      <c r="M88" s="30"/>
      <c r="N88" s="26"/>
      <c r="O88" s="12"/>
      <c r="P88" s="12"/>
      <c r="Q88" s="12"/>
      <c r="R88" s="12"/>
      <c r="S88" s="30"/>
      <c r="T88" s="26"/>
      <c r="U88" s="12"/>
      <c r="V88" s="12"/>
      <c r="W88" s="12"/>
      <c r="X88" s="12"/>
      <c r="Y88" s="30"/>
      <c r="Z88" s="26"/>
      <c r="AA88" s="12"/>
      <c r="AB88" s="12"/>
      <c r="AC88" s="12"/>
      <c r="AD88" s="12"/>
      <c r="AE88" s="30"/>
      <c r="AF88" s="26"/>
      <c r="AG88" s="12"/>
      <c r="AH88" s="12"/>
      <c r="AI88" s="12"/>
      <c r="AJ88" s="12"/>
      <c r="AK88" s="12"/>
      <c r="AL88" s="12"/>
      <c r="AM88" s="12"/>
      <c r="AN88" s="12"/>
      <c r="AO88" s="12"/>
      <c r="AP88" s="12"/>
      <c r="AQ88" s="12"/>
      <c r="AR88" s="12"/>
      <c r="AS88" s="12"/>
      <c r="AT88" s="12"/>
      <c r="AU88" s="12"/>
      <c r="AV88" s="12"/>
      <c r="AW88" s="12"/>
      <c r="AX88" s="12"/>
      <c r="AY88" s="12"/>
    </row>
    <row r="89" spans="1:51" x14ac:dyDescent="0.25">
      <c r="A89" s="20"/>
      <c r="B89" s="20"/>
      <c r="C89" s="12"/>
      <c r="D89" s="12"/>
      <c r="E89" s="12"/>
      <c r="F89" s="12"/>
      <c r="G89" s="30"/>
      <c r="H89" s="26"/>
      <c r="I89" s="12"/>
      <c r="J89" s="12"/>
      <c r="K89" s="12"/>
      <c r="L89" s="12"/>
      <c r="M89" s="30"/>
      <c r="N89" s="26"/>
      <c r="O89" s="12"/>
      <c r="P89" s="12"/>
      <c r="Q89" s="12"/>
      <c r="R89" s="12"/>
      <c r="S89" s="30"/>
      <c r="T89" s="26"/>
      <c r="U89" s="12"/>
      <c r="V89" s="12"/>
      <c r="W89" s="12"/>
      <c r="X89" s="12"/>
      <c r="Y89" s="30"/>
      <c r="Z89" s="26"/>
      <c r="AA89" s="12"/>
      <c r="AB89" s="12"/>
      <c r="AC89" s="12"/>
      <c r="AD89" s="12"/>
      <c r="AE89" s="30"/>
      <c r="AF89" s="26"/>
      <c r="AG89" s="12"/>
      <c r="AH89" s="12"/>
      <c r="AI89" s="12"/>
      <c r="AJ89" s="12"/>
      <c r="AK89" s="12"/>
      <c r="AL89" s="12"/>
      <c r="AM89" s="12"/>
      <c r="AN89" s="12"/>
      <c r="AO89" s="12"/>
      <c r="AP89" s="12"/>
      <c r="AQ89" s="12"/>
      <c r="AR89" s="12"/>
      <c r="AS89" s="12"/>
      <c r="AT89" s="12"/>
      <c r="AU89" s="12"/>
      <c r="AV89" s="12"/>
      <c r="AW89" s="12"/>
      <c r="AX89" s="12"/>
      <c r="AY89" s="12"/>
    </row>
    <row r="90" spans="1:51" x14ac:dyDescent="0.25">
      <c r="A90" s="50">
        <v>2</v>
      </c>
      <c r="B90" s="29" t="s">
        <v>10</v>
      </c>
      <c r="C90" s="12"/>
      <c r="D90" s="12"/>
      <c r="E90" s="12"/>
      <c r="F90" s="12"/>
      <c r="G90" s="22"/>
      <c r="H90" s="26"/>
      <c r="I90" s="22"/>
      <c r="J90" s="22"/>
      <c r="K90" s="12"/>
      <c r="L90" s="12"/>
      <c r="M90" s="22"/>
      <c r="N90" s="26"/>
      <c r="O90" s="12"/>
      <c r="P90" s="12"/>
      <c r="Q90" s="12"/>
      <c r="R90" s="12"/>
      <c r="S90" s="30"/>
      <c r="T90" s="26"/>
      <c r="U90" s="12"/>
      <c r="V90" s="12"/>
      <c r="W90" s="12"/>
      <c r="X90" s="12"/>
      <c r="Y90" s="30"/>
      <c r="Z90" s="26"/>
      <c r="AA90" s="12"/>
      <c r="AB90" s="12"/>
      <c r="AC90" s="12"/>
      <c r="AD90" s="12"/>
      <c r="AE90" s="30"/>
      <c r="AF90" s="26"/>
      <c r="AG90" s="12"/>
      <c r="AH90" s="12"/>
      <c r="AI90" s="12"/>
      <c r="AJ90" s="12"/>
      <c r="AK90" s="12"/>
      <c r="AL90" s="12"/>
      <c r="AM90" s="12"/>
      <c r="AN90" s="12"/>
      <c r="AO90" s="12"/>
      <c r="AP90" s="12"/>
      <c r="AQ90" s="12"/>
      <c r="AR90" s="12"/>
      <c r="AS90" s="12"/>
      <c r="AT90" s="12"/>
      <c r="AU90" s="12"/>
      <c r="AV90" s="12"/>
      <c r="AW90" s="12"/>
      <c r="AX90" s="12"/>
      <c r="AY90" s="12"/>
    </row>
    <row r="91" spans="1:51" x14ac:dyDescent="0.25">
      <c r="A91" s="50"/>
      <c r="B91" s="29" t="s">
        <v>11</v>
      </c>
      <c r="C91" s="12"/>
      <c r="D91" s="12"/>
      <c r="E91" s="12"/>
      <c r="F91" s="12"/>
      <c r="G91" s="22"/>
      <c r="H91" s="26"/>
      <c r="I91" s="22"/>
      <c r="J91" s="22"/>
      <c r="K91" s="12"/>
      <c r="L91" s="12"/>
      <c r="M91" s="22"/>
      <c r="N91" s="26"/>
      <c r="O91" s="12"/>
      <c r="P91" s="12"/>
      <c r="Q91" s="12"/>
      <c r="R91" s="12"/>
      <c r="S91" s="30"/>
      <c r="T91" s="26"/>
      <c r="U91" s="12"/>
      <c r="V91" s="12"/>
      <c r="W91" s="12"/>
      <c r="X91" s="12"/>
      <c r="Y91" s="30"/>
      <c r="Z91" s="26"/>
      <c r="AA91" s="12"/>
      <c r="AB91" s="12"/>
      <c r="AC91" s="12"/>
      <c r="AD91" s="12"/>
      <c r="AE91" s="30"/>
      <c r="AF91" s="26"/>
      <c r="AG91" s="12"/>
      <c r="AH91" s="12"/>
      <c r="AI91" s="12"/>
      <c r="AJ91" s="12"/>
      <c r="AK91" s="12"/>
      <c r="AL91" s="12"/>
      <c r="AM91" s="12"/>
      <c r="AN91" s="12"/>
      <c r="AO91" s="12"/>
      <c r="AP91" s="12"/>
      <c r="AQ91" s="12"/>
      <c r="AR91" s="12"/>
      <c r="AS91" s="12"/>
      <c r="AT91" s="12"/>
      <c r="AU91" s="12"/>
      <c r="AV91" s="12"/>
      <c r="AW91" s="12"/>
      <c r="AX91" s="12"/>
      <c r="AY91" s="12"/>
    </row>
    <row r="92" spans="1:51" x14ac:dyDescent="0.25">
      <c r="A92" s="50">
        <v>3</v>
      </c>
      <c r="B92" s="29" t="s">
        <v>12</v>
      </c>
      <c r="C92" s="12"/>
      <c r="D92" s="12"/>
      <c r="E92" s="12"/>
      <c r="F92" s="12"/>
      <c r="G92" s="22"/>
      <c r="H92" s="26"/>
      <c r="I92" s="22"/>
      <c r="J92" s="22"/>
      <c r="K92" s="12"/>
      <c r="L92" s="12"/>
      <c r="M92" s="22"/>
      <c r="N92" s="26"/>
      <c r="O92" s="12"/>
      <c r="P92" s="12"/>
      <c r="Q92" s="12"/>
      <c r="R92" s="12"/>
      <c r="S92" s="30"/>
      <c r="T92" s="26"/>
      <c r="U92" s="12"/>
      <c r="V92" s="12"/>
      <c r="W92" s="12"/>
      <c r="X92" s="12"/>
      <c r="Y92" s="30"/>
      <c r="Z92" s="26"/>
      <c r="AA92" s="12"/>
      <c r="AB92" s="12"/>
      <c r="AC92" s="12"/>
      <c r="AD92" s="12"/>
      <c r="AE92" s="30"/>
      <c r="AF92" s="26"/>
      <c r="AG92" s="12"/>
      <c r="AH92" s="12"/>
      <c r="AI92" s="12"/>
      <c r="AJ92" s="12"/>
      <c r="AK92" s="12"/>
      <c r="AL92" s="12"/>
      <c r="AM92" s="12"/>
      <c r="AN92" s="12"/>
      <c r="AO92" s="12"/>
      <c r="AP92" s="12"/>
      <c r="AQ92" s="12"/>
      <c r="AR92" s="12"/>
      <c r="AS92" s="12"/>
      <c r="AT92" s="12"/>
      <c r="AU92" s="12"/>
      <c r="AV92" s="12"/>
      <c r="AW92" s="12"/>
      <c r="AX92" s="12"/>
      <c r="AY92" s="12"/>
    </row>
    <row r="93" spans="1:51" x14ac:dyDescent="0.25">
      <c r="A93" s="50"/>
      <c r="B93" s="29" t="s">
        <v>13</v>
      </c>
      <c r="C93" s="12"/>
      <c r="D93" s="12"/>
      <c r="E93" s="12"/>
      <c r="F93" s="12"/>
      <c r="G93" s="30"/>
      <c r="H93" s="26"/>
      <c r="I93" s="12"/>
      <c r="J93" s="12"/>
      <c r="K93" s="12"/>
      <c r="L93" s="12"/>
      <c r="M93" s="30"/>
      <c r="N93" s="26"/>
      <c r="O93" s="12"/>
      <c r="P93" s="12"/>
      <c r="Q93" s="12"/>
      <c r="R93" s="12"/>
      <c r="S93" s="30"/>
      <c r="T93" s="26"/>
      <c r="U93" s="12"/>
      <c r="V93" s="12"/>
      <c r="W93" s="12"/>
      <c r="X93" s="12"/>
      <c r="Y93" s="30"/>
      <c r="Z93" s="26"/>
      <c r="AA93" s="12"/>
      <c r="AB93" s="12"/>
      <c r="AC93" s="12"/>
      <c r="AD93" s="12"/>
      <c r="AE93" s="30"/>
      <c r="AF93" s="26"/>
      <c r="AG93" s="12"/>
      <c r="AH93" s="12"/>
      <c r="AI93" s="12"/>
      <c r="AJ93" s="12"/>
      <c r="AK93" s="12"/>
      <c r="AL93" s="12"/>
      <c r="AM93" s="12"/>
      <c r="AN93" s="12"/>
      <c r="AO93" s="12"/>
      <c r="AP93" s="12"/>
      <c r="AQ93" s="12"/>
      <c r="AR93" s="12"/>
      <c r="AS93" s="12"/>
      <c r="AT93" s="12"/>
      <c r="AU93" s="12"/>
      <c r="AV93" s="12"/>
      <c r="AW93" s="12"/>
      <c r="AX93" s="12"/>
      <c r="AY93" s="12"/>
    </row>
    <row r="94" spans="1:51" x14ac:dyDescent="0.25">
      <c r="A94" s="50">
        <v>4</v>
      </c>
      <c r="B94" s="29" t="s">
        <v>14</v>
      </c>
      <c r="C94" s="12"/>
      <c r="D94" s="12"/>
      <c r="E94" s="12"/>
      <c r="F94" s="12"/>
      <c r="G94" s="30"/>
      <c r="H94" s="26"/>
      <c r="I94" s="12"/>
      <c r="J94" s="12"/>
      <c r="K94" s="12"/>
      <c r="L94" s="12"/>
      <c r="M94" s="30"/>
      <c r="N94" s="26"/>
      <c r="O94" s="12"/>
      <c r="P94" s="12"/>
      <c r="Q94" s="12"/>
      <c r="R94" s="12"/>
      <c r="S94" s="30"/>
      <c r="T94" s="26"/>
      <c r="U94" s="12"/>
      <c r="V94" s="12"/>
      <c r="W94" s="12"/>
      <c r="X94" s="12"/>
      <c r="Y94" s="30"/>
      <c r="Z94" s="26"/>
      <c r="AA94" s="12"/>
      <c r="AB94" s="12"/>
      <c r="AC94" s="12"/>
      <c r="AD94" s="12"/>
      <c r="AE94" s="30"/>
      <c r="AF94" s="26"/>
      <c r="AG94" s="12"/>
      <c r="AH94" s="12"/>
      <c r="AI94" s="12"/>
      <c r="AJ94" s="12"/>
      <c r="AK94" s="12"/>
      <c r="AL94" s="12"/>
      <c r="AM94" s="12"/>
      <c r="AN94" s="12"/>
      <c r="AO94" s="12"/>
      <c r="AP94" s="12"/>
      <c r="AQ94" s="12"/>
      <c r="AR94" s="12"/>
      <c r="AS94" s="12"/>
      <c r="AT94" s="12"/>
      <c r="AU94" s="12"/>
      <c r="AV94" s="12"/>
      <c r="AW94" s="12"/>
      <c r="AX94" s="12"/>
      <c r="AY94" s="12"/>
    </row>
    <row r="95" spans="1:51" x14ac:dyDescent="0.25">
      <c r="A95" s="50"/>
      <c r="B95" s="29" t="s">
        <v>15</v>
      </c>
      <c r="C95" s="12"/>
      <c r="D95" s="12"/>
      <c r="E95" s="12"/>
      <c r="F95" s="12"/>
      <c r="G95" s="30"/>
      <c r="H95" s="26"/>
      <c r="I95" s="12"/>
      <c r="J95" s="12"/>
      <c r="K95" s="12"/>
      <c r="L95" s="12"/>
      <c r="M95" s="30"/>
      <c r="N95" s="26"/>
      <c r="O95" s="12"/>
      <c r="P95" s="12"/>
      <c r="Q95" s="12"/>
      <c r="R95" s="12"/>
      <c r="S95" s="30"/>
      <c r="T95" s="26"/>
      <c r="U95" s="12"/>
      <c r="V95" s="12"/>
      <c r="W95" s="12"/>
      <c r="X95" s="12"/>
      <c r="Y95" s="30"/>
      <c r="Z95" s="26"/>
      <c r="AA95" s="12"/>
      <c r="AB95" s="12"/>
      <c r="AC95" s="12"/>
      <c r="AD95" s="12"/>
      <c r="AE95" s="30"/>
      <c r="AF95" s="26"/>
      <c r="AG95" s="12"/>
      <c r="AH95" s="12"/>
      <c r="AI95" s="12"/>
      <c r="AJ95" s="12"/>
      <c r="AK95" s="12"/>
      <c r="AL95" s="12"/>
      <c r="AM95" s="12"/>
      <c r="AN95" s="12"/>
      <c r="AO95" s="12"/>
      <c r="AP95" s="12"/>
      <c r="AQ95" s="12"/>
      <c r="AR95" s="12"/>
      <c r="AS95" s="12"/>
      <c r="AT95" s="12"/>
      <c r="AU95" s="12"/>
      <c r="AV95" s="12"/>
      <c r="AW95" s="12"/>
      <c r="AX95" s="12"/>
      <c r="AY95" s="12"/>
    </row>
    <row r="96" spans="1:51" x14ac:dyDescent="0.25">
      <c r="A96" s="12"/>
      <c r="B96" s="12"/>
      <c r="C96" s="12"/>
      <c r="D96" s="12"/>
      <c r="E96" s="12"/>
      <c r="F96" s="12"/>
      <c r="G96" s="12"/>
      <c r="H96" s="12"/>
      <c r="I96" s="12"/>
      <c r="J96" s="12"/>
      <c r="K96" s="12"/>
      <c r="L96" s="12"/>
      <c r="M96" s="12"/>
      <c r="N96" s="12"/>
      <c r="O96" s="12"/>
      <c r="P96" s="12"/>
      <c r="Q96" s="12"/>
      <c r="R96" s="12"/>
      <c r="S96" s="12"/>
      <c r="T96" s="12"/>
      <c r="U96" s="12"/>
      <c r="V96" s="12"/>
      <c r="W96" s="12"/>
      <c r="X96" s="12"/>
      <c r="Y96" s="30"/>
      <c r="Z96" s="30"/>
      <c r="AA96" s="12"/>
      <c r="AB96" s="12"/>
      <c r="AC96" s="12"/>
      <c r="AD96" s="12"/>
      <c r="AE96" s="12"/>
      <c r="AF96" s="12"/>
      <c r="AG96" s="12"/>
      <c r="AH96" s="12"/>
      <c r="AI96" s="12"/>
      <c r="AJ96" s="12"/>
      <c r="AK96" s="12"/>
      <c r="AL96" s="12"/>
      <c r="AM96" s="12"/>
      <c r="AN96" s="12"/>
      <c r="AO96" s="12"/>
      <c r="AP96" s="12"/>
      <c r="AQ96" s="12"/>
      <c r="AR96" s="12"/>
      <c r="AS96" s="12"/>
      <c r="AT96" s="12"/>
      <c r="AU96" s="12"/>
      <c r="AV96" s="12"/>
      <c r="AW96" s="12"/>
      <c r="AX96" s="12"/>
      <c r="AY96" s="12"/>
    </row>
    <row r="97" spans="1:51" x14ac:dyDescent="0.25">
      <c r="A97" s="12"/>
      <c r="B97" s="12"/>
      <c r="C97" s="12"/>
      <c r="D97" s="12"/>
      <c r="E97" s="12"/>
      <c r="F97" s="12"/>
      <c r="G97" s="12"/>
      <c r="H97" s="12"/>
      <c r="I97" s="12"/>
      <c r="J97" s="12"/>
      <c r="K97" s="12"/>
      <c r="L97" s="12"/>
      <c r="M97" s="12"/>
      <c r="N97" s="12"/>
      <c r="O97" s="12"/>
      <c r="P97" s="12"/>
      <c r="Q97" s="12"/>
      <c r="R97" s="12"/>
      <c r="S97" s="12"/>
      <c r="T97" s="12"/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F97" s="12"/>
      <c r="AG97" s="12"/>
      <c r="AH97" s="12"/>
      <c r="AI97" s="12"/>
      <c r="AJ97" s="12"/>
      <c r="AK97" s="12"/>
      <c r="AL97" s="12"/>
      <c r="AM97" s="12"/>
      <c r="AN97" s="12"/>
      <c r="AO97" s="12"/>
      <c r="AP97" s="12"/>
      <c r="AQ97" s="12"/>
      <c r="AR97" s="12"/>
      <c r="AS97" s="12"/>
      <c r="AT97" s="12"/>
      <c r="AU97" s="12"/>
      <c r="AV97" s="12"/>
      <c r="AW97" s="12"/>
      <c r="AX97" s="12"/>
      <c r="AY97" s="12"/>
    </row>
    <row r="98" spans="1:51" x14ac:dyDescent="0.25">
      <c r="A98" s="12"/>
      <c r="B98" s="12"/>
      <c r="C98" s="12"/>
      <c r="D98" s="12"/>
      <c r="E98" s="12"/>
      <c r="F98" s="12"/>
      <c r="G98" s="12"/>
      <c r="H98" s="12"/>
      <c r="I98" s="12"/>
      <c r="J98" s="12"/>
      <c r="K98" s="12"/>
      <c r="L98" s="12"/>
      <c r="M98" s="12"/>
      <c r="N98" s="12"/>
      <c r="O98" s="12"/>
      <c r="P98" s="12"/>
      <c r="Q98" s="12"/>
      <c r="R98" s="12"/>
      <c r="S98" s="12"/>
      <c r="T98" s="12"/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F98" s="12"/>
      <c r="AG98" s="12"/>
      <c r="AH98" s="12"/>
      <c r="AI98" s="12"/>
      <c r="AJ98" s="12"/>
      <c r="AK98" s="12"/>
      <c r="AL98" s="12"/>
      <c r="AM98" s="12"/>
      <c r="AN98" s="12"/>
      <c r="AO98" s="12"/>
      <c r="AP98" s="12"/>
      <c r="AQ98" s="12"/>
      <c r="AR98" s="12"/>
      <c r="AS98" s="12"/>
      <c r="AT98" s="12"/>
      <c r="AU98" s="12"/>
      <c r="AV98" s="12"/>
      <c r="AW98" s="12"/>
      <c r="AX98" s="12"/>
      <c r="AY98" s="12"/>
    </row>
    <row r="99" spans="1:51" x14ac:dyDescent="0.25">
      <c r="A99" s="12"/>
      <c r="B99" s="12"/>
      <c r="C99" s="12" t="s">
        <v>28</v>
      </c>
      <c r="D99" s="12"/>
      <c r="E99" s="12"/>
      <c r="F99" s="12"/>
      <c r="G99" s="12"/>
      <c r="H99" s="12"/>
      <c r="I99" s="12"/>
      <c r="J99" s="12"/>
      <c r="K99" s="12"/>
      <c r="L99" s="12"/>
      <c r="M99" s="12"/>
      <c r="N99" s="12"/>
      <c r="O99" s="12"/>
      <c r="P99" s="12"/>
      <c r="Q99" s="12"/>
      <c r="R99" s="12"/>
      <c r="S99" s="12"/>
      <c r="T99" s="12"/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F99" s="12"/>
      <c r="AG99" s="12"/>
      <c r="AH99" s="12"/>
      <c r="AI99" s="12"/>
      <c r="AJ99" s="12"/>
      <c r="AK99" s="12"/>
      <c r="AL99" s="12"/>
      <c r="AM99" s="12"/>
      <c r="AN99" s="12"/>
      <c r="AO99" s="12"/>
      <c r="AP99" s="12"/>
      <c r="AQ99" s="12"/>
      <c r="AR99" s="12"/>
      <c r="AS99" s="12"/>
      <c r="AT99" s="12"/>
      <c r="AU99" s="12"/>
      <c r="AV99" s="12"/>
      <c r="AW99" s="12"/>
      <c r="AX99" s="12"/>
      <c r="AY99" s="12"/>
    </row>
    <row r="100" spans="1:51" x14ac:dyDescent="0.25">
      <c r="A100" s="12"/>
      <c r="B100" s="12"/>
      <c r="C100" s="31" t="s">
        <v>2</v>
      </c>
      <c r="D100" s="31"/>
      <c r="E100" s="31"/>
      <c r="F100" s="31" t="s">
        <v>3</v>
      </c>
      <c r="G100" s="31"/>
      <c r="H100" s="31"/>
      <c r="I100" s="31" t="s">
        <v>4</v>
      </c>
      <c r="J100" s="31"/>
      <c r="K100" s="31"/>
      <c r="L100" s="31" t="s">
        <v>5</v>
      </c>
      <c r="M100" s="31"/>
      <c r="N100" s="31"/>
      <c r="O100" s="31" t="s">
        <v>6</v>
      </c>
      <c r="P100" s="31"/>
      <c r="Q100" s="31"/>
      <c r="R100" s="12"/>
      <c r="S100" s="12"/>
      <c r="T100" s="12"/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F100" s="12"/>
      <c r="AG100" s="12"/>
      <c r="AH100" s="12"/>
      <c r="AI100" s="12"/>
      <c r="AJ100" s="12"/>
      <c r="AK100" s="12"/>
      <c r="AL100" s="12"/>
      <c r="AM100" s="12"/>
      <c r="AN100" s="12"/>
      <c r="AO100" s="12"/>
      <c r="AP100" s="12"/>
      <c r="AQ100" s="12"/>
      <c r="AR100" s="12"/>
      <c r="AS100" s="12"/>
      <c r="AT100" s="12"/>
      <c r="AU100" s="12"/>
      <c r="AV100" s="12"/>
      <c r="AW100" s="12"/>
      <c r="AX100" s="12"/>
      <c r="AY100" s="12"/>
    </row>
    <row r="101" spans="1:51" x14ac:dyDescent="0.25">
      <c r="A101" s="17" t="s">
        <v>7</v>
      </c>
      <c r="B101" s="17" t="s">
        <v>19</v>
      </c>
      <c r="C101" s="12">
        <v>1</v>
      </c>
      <c r="D101" s="12">
        <v>2</v>
      </c>
      <c r="E101" s="21">
        <v>3</v>
      </c>
      <c r="F101" s="12">
        <v>1</v>
      </c>
      <c r="G101" s="12">
        <v>2</v>
      </c>
      <c r="H101" s="21">
        <v>3</v>
      </c>
      <c r="I101" s="12">
        <v>1</v>
      </c>
      <c r="J101" s="12">
        <v>2</v>
      </c>
      <c r="K101" s="21">
        <v>3</v>
      </c>
      <c r="L101" s="12">
        <v>1</v>
      </c>
      <c r="M101" s="12">
        <v>2</v>
      </c>
      <c r="N101" s="21">
        <v>3</v>
      </c>
      <c r="O101" s="12">
        <v>1</v>
      </c>
      <c r="P101" s="12">
        <v>2</v>
      </c>
      <c r="Q101" s="21">
        <v>3</v>
      </c>
      <c r="R101" s="12"/>
      <c r="S101" s="12"/>
      <c r="T101" s="12"/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F101" s="12"/>
      <c r="AG101" s="12"/>
      <c r="AH101" s="12"/>
      <c r="AI101" s="12"/>
      <c r="AJ101" s="12"/>
      <c r="AK101" s="12"/>
      <c r="AL101" s="12"/>
      <c r="AM101" s="12"/>
      <c r="AN101" s="12"/>
      <c r="AO101" s="12"/>
      <c r="AP101" s="12"/>
      <c r="AQ101" s="12"/>
      <c r="AR101" s="12"/>
      <c r="AS101" s="12"/>
      <c r="AT101" s="12"/>
      <c r="AU101" s="12"/>
      <c r="AV101" s="12"/>
      <c r="AW101" s="12"/>
      <c r="AX101" s="12"/>
      <c r="AY101" s="12"/>
    </row>
    <row r="102" spans="1:51" x14ac:dyDescent="0.25">
      <c r="A102" s="31">
        <v>0</v>
      </c>
      <c r="B102" s="20" t="s">
        <v>9</v>
      </c>
      <c r="C102" s="12">
        <f t="shared" ref="C102:C107" si="8">AVERAGE(C81:D81)</f>
        <v>88</v>
      </c>
      <c r="D102" s="12">
        <f t="shared" ref="D102:D107" si="9">AVERAGE(E81:F81)</f>
        <v>82.9</v>
      </c>
      <c r="E102" s="26">
        <f t="shared" ref="E102:E107" si="10">AVERAGE(G81:H81)</f>
        <v>85.45</v>
      </c>
      <c r="F102" s="12">
        <f t="shared" ref="F102:F107" si="11">AVERAGE(I81:J81)</f>
        <v>53.5</v>
      </c>
      <c r="G102" s="12">
        <f t="shared" ref="G102:G107" si="12">AVERAGE(K81:L81)</f>
        <v>98.75</v>
      </c>
      <c r="H102" s="26">
        <f t="shared" ref="H102:H107" si="13">AVERAGE(M81:N81)</f>
        <v>86.7</v>
      </c>
      <c r="I102" s="12">
        <f t="shared" ref="I102:I107" si="14">AVERAGE(O81:P81)</f>
        <v>72.55</v>
      </c>
      <c r="J102" s="12">
        <f t="shared" ref="J102:J107" si="15">AVERAGE(Q81:R81)</f>
        <v>86.15</v>
      </c>
      <c r="K102" s="26">
        <f t="shared" ref="K102:K107" si="16">AVERAGE(S81:T81)</f>
        <v>70.75</v>
      </c>
      <c r="L102" s="12">
        <f t="shared" ref="L102:L107" si="17">AVERAGE(U81:V81)</f>
        <v>107.77500000000001</v>
      </c>
      <c r="M102" s="12">
        <f t="shared" ref="M102:M107" si="18">AVERAGE(W81:X81)</f>
        <v>87.45</v>
      </c>
      <c r="N102" s="26">
        <f t="shared" ref="N102:N107" si="19">AVERAGE(Y81:Z81)</f>
        <v>95.525000000000006</v>
      </c>
      <c r="O102" s="12">
        <f>AVERAGE(AA81:AB81)</f>
        <v>96.75</v>
      </c>
      <c r="P102" s="12">
        <f>AVERAGE(AC81:AD81)</f>
        <v>107.3</v>
      </c>
      <c r="Q102" s="26">
        <f>AVERAGE(AE81:AF81)</f>
        <v>102.925</v>
      </c>
      <c r="R102" s="12"/>
      <c r="S102" s="12"/>
      <c r="T102" s="12"/>
      <c r="U102" s="12"/>
      <c r="V102" s="12"/>
      <c r="W102" s="12"/>
      <c r="X102" s="12"/>
      <c r="Y102" s="12"/>
      <c r="Z102" s="12"/>
      <c r="AA102" s="12"/>
      <c r="AB102" s="12"/>
      <c r="AC102" s="12"/>
      <c r="AD102" s="12"/>
      <c r="AE102" s="12"/>
      <c r="AF102" s="12"/>
      <c r="AG102" s="12"/>
      <c r="AH102" s="12"/>
      <c r="AI102" s="12"/>
      <c r="AJ102" s="12"/>
      <c r="AK102" s="12"/>
      <c r="AL102" s="12"/>
      <c r="AM102" s="12"/>
      <c r="AN102" s="12"/>
      <c r="AO102" s="12"/>
      <c r="AP102" s="12"/>
      <c r="AQ102" s="12"/>
      <c r="AR102" s="12"/>
      <c r="AS102" s="12"/>
      <c r="AT102" s="12"/>
      <c r="AU102" s="12"/>
      <c r="AV102" s="12"/>
      <c r="AW102" s="12"/>
      <c r="AX102" s="12"/>
      <c r="AY102" s="12"/>
    </row>
    <row r="103" spans="1:51" x14ac:dyDescent="0.25">
      <c r="A103" s="31"/>
      <c r="B103" s="20"/>
      <c r="C103" s="12">
        <f t="shared" si="8"/>
        <v>54.875</v>
      </c>
      <c r="D103" s="12">
        <f t="shared" si="9"/>
        <v>82</v>
      </c>
      <c r="E103" s="26">
        <f t="shared" si="10"/>
        <v>69.5</v>
      </c>
      <c r="F103" s="12">
        <f t="shared" si="11"/>
        <v>75.25</v>
      </c>
      <c r="G103" s="12">
        <f t="shared" si="12"/>
        <v>71.3</v>
      </c>
      <c r="H103" s="26">
        <f t="shared" si="13"/>
        <v>79.25</v>
      </c>
      <c r="I103" s="12">
        <f t="shared" si="14"/>
        <v>71.575000000000003</v>
      </c>
      <c r="J103" s="12">
        <f t="shared" si="15"/>
        <v>86.7</v>
      </c>
      <c r="K103" s="26">
        <f t="shared" si="16"/>
        <v>56.9</v>
      </c>
      <c r="L103" s="12">
        <f t="shared" si="17"/>
        <v>121.05</v>
      </c>
      <c r="M103" s="12">
        <f t="shared" si="18"/>
        <v>83.625</v>
      </c>
      <c r="N103" s="26">
        <f t="shared" si="19"/>
        <v>105.425</v>
      </c>
      <c r="O103" s="12">
        <f>AVERAGE(AA82:AB82)</f>
        <v>101.45</v>
      </c>
      <c r="P103" s="12">
        <f>AVERAGE(AC82:AD82)</f>
        <v>102.2</v>
      </c>
      <c r="Q103" s="26">
        <f>AVERAGE(AE82:AF82)</f>
        <v>94.424999999999997</v>
      </c>
      <c r="R103" s="12"/>
      <c r="S103" s="12"/>
      <c r="T103" s="12"/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12"/>
      <c r="AF103" s="12"/>
      <c r="AG103" s="12"/>
      <c r="AH103" s="12"/>
      <c r="AI103" s="12"/>
      <c r="AJ103" s="12"/>
      <c r="AK103" s="12"/>
      <c r="AL103" s="12"/>
      <c r="AM103" s="12"/>
      <c r="AN103" s="12"/>
      <c r="AO103" s="12"/>
      <c r="AP103" s="12"/>
      <c r="AQ103" s="12"/>
      <c r="AR103" s="12"/>
      <c r="AS103" s="12"/>
      <c r="AT103" s="12"/>
      <c r="AU103" s="12"/>
      <c r="AV103" s="12"/>
      <c r="AW103" s="12"/>
      <c r="AX103" s="12"/>
      <c r="AY103" s="12"/>
    </row>
    <row r="104" spans="1:51" x14ac:dyDescent="0.25">
      <c r="A104" s="31"/>
      <c r="B104" s="20"/>
      <c r="C104" s="12">
        <f t="shared" si="8"/>
        <v>97.75</v>
      </c>
      <c r="D104" s="12">
        <f t="shared" si="9"/>
        <v>83.6</v>
      </c>
      <c r="E104" s="26">
        <f t="shared" si="10"/>
        <v>80.974999999999994</v>
      </c>
      <c r="F104" s="12">
        <f t="shared" si="11"/>
        <v>78.349999999999994</v>
      </c>
      <c r="G104" s="12">
        <f t="shared" si="12"/>
        <v>83.45</v>
      </c>
      <c r="H104" s="26">
        <f t="shared" si="13"/>
        <v>79.25</v>
      </c>
      <c r="I104" s="12">
        <f t="shared" si="14"/>
        <v>96.15</v>
      </c>
      <c r="J104" s="12">
        <f t="shared" si="15"/>
        <v>84.5</v>
      </c>
      <c r="K104" s="26">
        <f t="shared" si="16"/>
        <v>70.8</v>
      </c>
      <c r="L104" s="12">
        <f t="shared" si="17"/>
        <v>102.325</v>
      </c>
      <c r="M104" s="12">
        <f t="shared" si="18"/>
        <v>98.5</v>
      </c>
      <c r="N104" s="26">
        <f t="shared" si="19"/>
        <v>95.5</v>
      </c>
      <c r="O104" s="12">
        <f>AVERAGE(AA83:AB83)</f>
        <v>114.95</v>
      </c>
      <c r="P104" s="12">
        <f>AVERAGE(AC83:AD83)</f>
        <v>111.5</v>
      </c>
      <c r="Q104" s="26">
        <f>AVERAGE(AE83:AF83)</f>
        <v>98.724999999999994</v>
      </c>
      <c r="R104" s="12"/>
      <c r="S104" s="12"/>
      <c r="T104" s="12"/>
      <c r="U104" s="12"/>
      <c r="V104" s="12"/>
      <c r="W104" s="12"/>
      <c r="X104" s="12"/>
      <c r="Y104" s="12"/>
      <c r="Z104" s="12"/>
      <c r="AA104" s="12"/>
      <c r="AB104" s="12"/>
      <c r="AC104" s="12"/>
      <c r="AD104" s="12"/>
      <c r="AE104" s="12"/>
      <c r="AF104" s="12"/>
      <c r="AG104" s="12"/>
      <c r="AH104" s="12"/>
      <c r="AI104" s="12"/>
      <c r="AJ104" s="12"/>
      <c r="AK104" s="12"/>
      <c r="AL104" s="12"/>
      <c r="AM104" s="12"/>
      <c r="AN104" s="12"/>
      <c r="AO104" s="12"/>
      <c r="AP104" s="12"/>
      <c r="AQ104" s="12"/>
      <c r="AR104" s="12"/>
      <c r="AS104" s="12"/>
      <c r="AT104" s="12"/>
      <c r="AU104" s="12"/>
      <c r="AV104" s="12"/>
      <c r="AW104" s="12"/>
      <c r="AX104" s="12"/>
      <c r="AY104" s="12"/>
    </row>
    <row r="105" spans="1:51" x14ac:dyDescent="0.25">
      <c r="A105" s="20">
        <v>1</v>
      </c>
      <c r="B105" s="20" t="s">
        <v>16</v>
      </c>
      <c r="C105" s="12">
        <f t="shared" si="8"/>
        <v>66.875</v>
      </c>
      <c r="D105" s="12">
        <f t="shared" si="9"/>
        <v>53.375</v>
      </c>
      <c r="E105" s="26">
        <f t="shared" si="10"/>
        <v>58.215000000000003</v>
      </c>
      <c r="F105" s="12">
        <f t="shared" si="11"/>
        <v>64.94</v>
      </c>
      <c r="G105" s="12">
        <f t="shared" si="12"/>
        <v>69.534999999999997</v>
      </c>
      <c r="H105" s="26">
        <f t="shared" si="13"/>
        <v>65.555000000000007</v>
      </c>
      <c r="I105" s="12">
        <f t="shared" si="14"/>
        <v>84.89</v>
      </c>
      <c r="J105" s="12">
        <f t="shared" si="15"/>
        <v>79.865000000000009</v>
      </c>
      <c r="K105" s="26">
        <f t="shared" si="16"/>
        <v>73.819999999999993</v>
      </c>
      <c r="L105" s="12">
        <f t="shared" si="17"/>
        <v>87.94</v>
      </c>
      <c r="M105" s="12">
        <f t="shared" si="18"/>
        <v>94.105000000000004</v>
      </c>
      <c r="N105" s="26">
        <f t="shared" si="19"/>
        <v>85.275000000000006</v>
      </c>
      <c r="O105" s="12"/>
      <c r="P105" s="12"/>
      <c r="Q105" s="26"/>
      <c r="R105" s="12"/>
      <c r="S105" s="12"/>
      <c r="T105" s="12"/>
      <c r="U105" s="12"/>
      <c r="V105" s="12"/>
      <c r="W105" s="12"/>
      <c r="X105" s="12"/>
      <c r="Y105" s="12"/>
      <c r="Z105" s="12"/>
      <c r="AA105" s="12"/>
      <c r="AB105" s="12"/>
      <c r="AC105" s="12"/>
      <c r="AD105" s="12"/>
      <c r="AE105" s="12"/>
      <c r="AF105" s="12"/>
      <c r="AG105" s="12"/>
      <c r="AH105" s="12"/>
      <c r="AI105" s="12"/>
      <c r="AJ105" s="12"/>
      <c r="AK105" s="12"/>
      <c r="AL105" s="12"/>
      <c r="AM105" s="12"/>
      <c r="AN105" s="12"/>
      <c r="AO105" s="12"/>
      <c r="AP105" s="12"/>
      <c r="AQ105" s="12"/>
      <c r="AR105" s="12"/>
      <c r="AS105" s="12"/>
      <c r="AT105" s="12"/>
      <c r="AU105" s="12"/>
      <c r="AV105" s="12"/>
      <c r="AW105" s="12"/>
      <c r="AX105" s="12"/>
      <c r="AY105" s="12"/>
    </row>
    <row r="106" spans="1:51" x14ac:dyDescent="0.25">
      <c r="A106" s="20"/>
      <c r="B106" s="20"/>
      <c r="C106" s="12">
        <f t="shared" si="8"/>
        <v>63.85</v>
      </c>
      <c r="D106" s="12">
        <f t="shared" si="9"/>
        <v>53.75</v>
      </c>
      <c r="E106" s="26">
        <f t="shared" si="10"/>
        <v>52.1</v>
      </c>
      <c r="F106" s="12">
        <f t="shared" si="11"/>
        <v>71.44</v>
      </c>
      <c r="G106" s="12">
        <f t="shared" si="12"/>
        <v>72.824999999999989</v>
      </c>
      <c r="H106" s="26">
        <f t="shared" si="13"/>
        <v>68.525000000000006</v>
      </c>
      <c r="I106" s="12">
        <f t="shared" si="14"/>
        <v>79.55</v>
      </c>
      <c r="J106" s="12">
        <f t="shared" si="15"/>
        <v>74.694999999999993</v>
      </c>
      <c r="K106" s="26">
        <f t="shared" si="16"/>
        <v>74.449999999999989</v>
      </c>
      <c r="L106" s="12">
        <f t="shared" si="17"/>
        <v>82.61</v>
      </c>
      <c r="M106" s="12">
        <f t="shared" si="18"/>
        <v>87.564999999999998</v>
      </c>
      <c r="N106" s="26">
        <f t="shared" si="19"/>
        <v>90.37</v>
      </c>
      <c r="O106" s="12"/>
      <c r="P106" s="12"/>
      <c r="Q106" s="26"/>
      <c r="R106" s="12"/>
      <c r="S106" s="12"/>
      <c r="T106" s="12"/>
      <c r="U106" s="12"/>
      <c r="V106" s="12"/>
      <c r="W106" s="12"/>
      <c r="X106" s="12"/>
      <c r="Y106" s="12"/>
      <c r="Z106" s="12"/>
      <c r="AA106" s="12"/>
      <c r="AB106" s="12"/>
      <c r="AC106" s="12"/>
      <c r="AD106" s="12"/>
      <c r="AE106" s="12"/>
      <c r="AF106" s="12"/>
      <c r="AG106" s="12"/>
      <c r="AH106" s="12"/>
      <c r="AI106" s="12"/>
      <c r="AJ106" s="12"/>
      <c r="AK106" s="12"/>
      <c r="AL106" s="12"/>
      <c r="AM106" s="12"/>
      <c r="AN106" s="12"/>
      <c r="AO106" s="12"/>
      <c r="AP106" s="12"/>
      <c r="AQ106" s="12"/>
      <c r="AR106" s="12"/>
      <c r="AS106" s="12"/>
      <c r="AT106" s="12"/>
      <c r="AU106" s="12"/>
      <c r="AV106" s="12"/>
      <c r="AW106" s="12"/>
      <c r="AX106" s="12"/>
      <c r="AY106" s="12"/>
    </row>
    <row r="107" spans="1:51" x14ac:dyDescent="0.25">
      <c r="A107" s="20"/>
      <c r="B107" s="20"/>
      <c r="C107" s="12">
        <f t="shared" si="8"/>
        <v>72.344999999999999</v>
      </c>
      <c r="D107" s="12">
        <f t="shared" si="9"/>
        <v>57.855000000000004</v>
      </c>
      <c r="E107" s="26">
        <f t="shared" si="10"/>
        <v>64.34</v>
      </c>
      <c r="F107" s="12">
        <f t="shared" si="11"/>
        <v>67.174999999999997</v>
      </c>
      <c r="G107" s="12">
        <f t="shared" si="12"/>
        <v>69.655000000000001</v>
      </c>
      <c r="H107" s="26">
        <f t="shared" si="13"/>
        <v>70.995000000000005</v>
      </c>
      <c r="I107" s="12">
        <f t="shared" si="14"/>
        <v>69.144999999999996</v>
      </c>
      <c r="J107" s="12">
        <f t="shared" si="15"/>
        <v>71.710000000000008</v>
      </c>
      <c r="K107" s="26">
        <f t="shared" si="16"/>
        <v>71.210000000000008</v>
      </c>
      <c r="L107" s="12">
        <f t="shared" si="17"/>
        <v>91.87</v>
      </c>
      <c r="M107" s="12">
        <f t="shared" si="18"/>
        <v>84.22</v>
      </c>
      <c r="N107" s="26">
        <f t="shared" si="19"/>
        <v>77.03</v>
      </c>
      <c r="O107" s="12"/>
      <c r="P107" s="12"/>
      <c r="Q107" s="26"/>
      <c r="R107" s="12"/>
      <c r="S107" s="12"/>
      <c r="T107" s="12"/>
      <c r="U107" s="12"/>
      <c r="V107" s="12"/>
      <c r="W107" s="12"/>
      <c r="X107" s="12"/>
      <c r="Y107" s="12"/>
      <c r="Z107" s="12"/>
      <c r="AA107" s="12"/>
      <c r="AB107" s="12"/>
      <c r="AC107" s="12"/>
      <c r="AD107" s="12"/>
      <c r="AE107" s="12"/>
      <c r="AF107" s="12"/>
      <c r="AG107" s="12"/>
      <c r="AH107" s="12"/>
      <c r="AI107" s="12"/>
      <c r="AJ107" s="12"/>
      <c r="AK107" s="12"/>
      <c r="AL107" s="12"/>
      <c r="AM107" s="12"/>
      <c r="AN107" s="12"/>
      <c r="AO107" s="12"/>
      <c r="AP107" s="12"/>
      <c r="AQ107" s="12"/>
      <c r="AR107" s="12"/>
      <c r="AS107" s="12"/>
      <c r="AT107" s="12"/>
      <c r="AU107" s="12"/>
      <c r="AV107" s="12"/>
      <c r="AW107" s="12"/>
      <c r="AX107" s="12"/>
      <c r="AY107" s="12"/>
    </row>
    <row r="108" spans="1:51" x14ac:dyDescent="0.25">
      <c r="A108" s="20"/>
      <c r="B108" s="20" t="s">
        <v>17</v>
      </c>
      <c r="C108" s="12"/>
      <c r="D108" s="12"/>
      <c r="E108" s="26"/>
      <c r="F108" s="12"/>
      <c r="G108" s="12"/>
      <c r="H108" s="26"/>
      <c r="I108" s="12"/>
      <c r="J108" s="12"/>
      <c r="K108" s="26"/>
      <c r="L108" s="12"/>
      <c r="M108" s="12"/>
      <c r="N108" s="26"/>
      <c r="O108" s="12"/>
      <c r="P108" s="12"/>
      <c r="Q108" s="12"/>
      <c r="R108" s="12"/>
      <c r="S108" s="12"/>
      <c r="T108" s="12"/>
      <c r="U108" s="12"/>
      <c r="V108" s="12"/>
      <c r="W108" s="12"/>
      <c r="X108" s="12"/>
      <c r="Y108" s="12"/>
      <c r="Z108" s="12"/>
      <c r="AA108" s="12"/>
      <c r="AB108" s="12"/>
      <c r="AC108" s="12"/>
      <c r="AD108" s="12"/>
      <c r="AE108" s="12"/>
      <c r="AF108" s="12"/>
      <c r="AG108" s="12"/>
      <c r="AH108" s="12"/>
      <c r="AI108" s="12"/>
      <c r="AJ108" s="12"/>
      <c r="AK108" s="12"/>
      <c r="AL108" s="12"/>
      <c r="AM108" s="12"/>
      <c r="AN108" s="12"/>
      <c r="AO108" s="12"/>
      <c r="AP108" s="12"/>
      <c r="AQ108" s="12"/>
      <c r="AR108" s="12"/>
      <c r="AS108" s="12"/>
      <c r="AT108" s="12"/>
      <c r="AU108" s="12"/>
      <c r="AV108" s="12"/>
      <c r="AW108" s="12"/>
      <c r="AX108" s="12"/>
      <c r="AY108" s="12"/>
    </row>
    <row r="109" spans="1:51" x14ac:dyDescent="0.25">
      <c r="A109" s="20"/>
      <c r="B109" s="20"/>
      <c r="C109" s="12"/>
      <c r="D109" s="12"/>
      <c r="E109" s="12"/>
      <c r="F109" s="12"/>
      <c r="G109" s="12"/>
      <c r="H109" s="26"/>
      <c r="I109" s="12"/>
      <c r="J109" s="12"/>
      <c r="K109" s="12"/>
      <c r="L109" s="12"/>
      <c r="M109" s="12"/>
      <c r="N109" s="12"/>
      <c r="O109" s="12"/>
      <c r="P109" s="12"/>
      <c r="Q109" s="12"/>
      <c r="R109" s="12"/>
      <c r="S109" s="12"/>
      <c r="T109" s="12"/>
      <c r="U109" s="12"/>
      <c r="V109" s="12"/>
      <c r="W109" s="12"/>
      <c r="X109" s="12"/>
      <c r="Y109" s="12"/>
      <c r="Z109" s="12"/>
      <c r="AA109" s="12"/>
      <c r="AB109" s="12"/>
      <c r="AC109" s="12"/>
      <c r="AD109" s="12"/>
      <c r="AE109" s="12"/>
      <c r="AF109" s="12"/>
      <c r="AG109" s="12"/>
      <c r="AH109" s="12"/>
      <c r="AI109" s="12"/>
      <c r="AJ109" s="12"/>
      <c r="AK109" s="12"/>
      <c r="AL109" s="12"/>
      <c r="AM109" s="12"/>
      <c r="AN109" s="12"/>
      <c r="AO109" s="12"/>
      <c r="AP109" s="12"/>
      <c r="AQ109" s="12"/>
      <c r="AR109" s="12"/>
      <c r="AS109" s="12"/>
      <c r="AT109" s="12"/>
      <c r="AU109" s="12"/>
      <c r="AV109" s="12"/>
      <c r="AW109" s="12"/>
      <c r="AX109" s="12"/>
      <c r="AY109" s="12"/>
    </row>
    <row r="110" spans="1:51" x14ac:dyDescent="0.25">
      <c r="A110" s="20"/>
      <c r="B110" s="20"/>
      <c r="C110" s="12"/>
      <c r="D110" s="12"/>
      <c r="E110" s="12"/>
      <c r="F110" s="12"/>
      <c r="G110" s="12"/>
      <c r="H110" s="12"/>
      <c r="I110" s="12"/>
      <c r="J110" s="12"/>
      <c r="K110" s="12"/>
      <c r="L110" s="12"/>
      <c r="M110" s="12"/>
      <c r="N110" s="12"/>
      <c r="O110" s="12"/>
      <c r="P110" s="12"/>
      <c r="Q110" s="12"/>
      <c r="R110" s="12"/>
      <c r="S110" s="12"/>
      <c r="T110" s="12"/>
      <c r="U110" s="12"/>
      <c r="V110" s="12"/>
      <c r="W110" s="12"/>
      <c r="X110" s="12"/>
      <c r="Y110" s="12"/>
      <c r="Z110" s="12"/>
      <c r="AA110" s="12"/>
      <c r="AB110" s="12"/>
      <c r="AC110" s="12"/>
      <c r="AD110" s="12"/>
      <c r="AE110" s="12"/>
      <c r="AF110" s="12"/>
      <c r="AG110" s="12"/>
      <c r="AH110" s="12"/>
      <c r="AI110" s="12"/>
      <c r="AJ110" s="12"/>
      <c r="AK110" s="12"/>
      <c r="AL110" s="12"/>
      <c r="AM110" s="12"/>
      <c r="AN110" s="12"/>
      <c r="AO110" s="12"/>
      <c r="AP110" s="12"/>
      <c r="AQ110" s="12"/>
      <c r="AR110" s="12"/>
      <c r="AS110" s="12"/>
      <c r="AT110" s="12"/>
      <c r="AU110" s="12"/>
      <c r="AV110" s="12"/>
      <c r="AW110" s="12"/>
      <c r="AX110" s="12"/>
      <c r="AY110" s="12"/>
    </row>
    <row r="111" spans="1:51" x14ac:dyDescent="0.25">
      <c r="A111" s="38"/>
      <c r="B111" s="38"/>
      <c r="C111" s="12"/>
      <c r="D111" s="12"/>
      <c r="E111" s="12"/>
      <c r="F111" s="12"/>
      <c r="G111" s="12"/>
      <c r="H111" s="12"/>
      <c r="I111" s="12"/>
      <c r="J111" s="12"/>
      <c r="K111" s="12"/>
      <c r="L111" s="12"/>
      <c r="M111" s="12"/>
      <c r="N111" s="12"/>
      <c r="O111" s="12"/>
      <c r="P111" s="12"/>
      <c r="Q111" s="12"/>
      <c r="R111" s="12"/>
      <c r="S111" s="12"/>
      <c r="T111" s="12"/>
      <c r="U111" s="12"/>
      <c r="V111" s="12"/>
      <c r="W111" s="12"/>
      <c r="X111" s="12"/>
      <c r="Y111" s="12"/>
      <c r="Z111" s="12"/>
      <c r="AA111" s="12"/>
      <c r="AB111" s="12"/>
      <c r="AC111" s="12"/>
      <c r="AD111" s="12"/>
      <c r="AE111" s="12"/>
      <c r="AF111" s="12"/>
      <c r="AG111" s="12"/>
      <c r="AH111" s="12"/>
      <c r="AI111" s="12"/>
      <c r="AJ111" s="12"/>
      <c r="AK111" s="12"/>
      <c r="AL111" s="12"/>
      <c r="AM111" s="12"/>
      <c r="AN111" s="12"/>
      <c r="AO111" s="12"/>
      <c r="AP111" s="12"/>
      <c r="AQ111" s="12"/>
      <c r="AR111" s="12"/>
      <c r="AS111" s="12"/>
      <c r="AT111" s="12"/>
      <c r="AU111" s="12"/>
      <c r="AV111" s="12"/>
      <c r="AW111" s="12"/>
      <c r="AX111" s="12"/>
      <c r="AY111" s="12"/>
    </row>
    <row r="112" spans="1:51" x14ac:dyDescent="0.25">
      <c r="A112" s="38"/>
      <c r="B112" s="38"/>
      <c r="C112" s="12"/>
      <c r="D112" s="12"/>
      <c r="E112" s="12"/>
      <c r="F112" s="12"/>
      <c r="G112" s="12"/>
      <c r="H112" s="12"/>
      <c r="I112" s="12"/>
      <c r="J112" s="12"/>
      <c r="K112" s="12"/>
      <c r="L112" s="12"/>
      <c r="M112" s="12"/>
      <c r="N112" s="12"/>
      <c r="O112" s="12"/>
      <c r="P112" s="12"/>
      <c r="Q112" s="12"/>
      <c r="R112" s="12"/>
      <c r="S112" s="12"/>
      <c r="T112" s="12"/>
      <c r="U112" s="12"/>
      <c r="V112" s="12"/>
      <c r="W112" s="12"/>
      <c r="X112" s="12"/>
      <c r="Y112" s="12"/>
      <c r="Z112" s="12"/>
      <c r="AA112" s="12"/>
      <c r="AB112" s="12"/>
      <c r="AC112" s="12"/>
      <c r="AD112" s="12"/>
      <c r="AE112" s="12"/>
      <c r="AF112" s="12"/>
      <c r="AG112" s="12"/>
      <c r="AH112" s="12"/>
      <c r="AI112" s="12"/>
      <c r="AJ112" s="12"/>
      <c r="AK112" s="12"/>
      <c r="AL112" s="12"/>
      <c r="AM112" s="12"/>
      <c r="AN112" s="12"/>
      <c r="AO112" s="12"/>
      <c r="AP112" s="12"/>
      <c r="AQ112" s="12"/>
      <c r="AR112" s="12"/>
      <c r="AS112" s="12"/>
      <c r="AT112" s="12"/>
      <c r="AU112" s="12"/>
      <c r="AV112" s="12"/>
      <c r="AW112" s="12"/>
      <c r="AX112" s="12"/>
      <c r="AY112" s="12"/>
    </row>
    <row r="113" spans="1:51" x14ac:dyDescent="0.25">
      <c r="A113" s="12"/>
      <c r="B113" s="29"/>
      <c r="C113" s="12" t="s">
        <v>29</v>
      </c>
      <c r="D113" s="12"/>
      <c r="E113" s="30"/>
      <c r="F113" s="12"/>
      <c r="G113" s="12"/>
      <c r="H113" s="12"/>
      <c r="I113" s="30"/>
      <c r="J113" s="30"/>
      <c r="K113" s="30"/>
      <c r="L113" s="30"/>
      <c r="M113" s="30"/>
      <c r="N113" s="30"/>
      <c r="O113" s="30"/>
      <c r="P113" s="30"/>
      <c r="Q113" s="30"/>
      <c r="R113" s="12"/>
      <c r="S113" s="12"/>
      <c r="T113" s="12"/>
      <c r="U113" s="12"/>
      <c r="V113" s="12"/>
      <c r="W113" s="12"/>
      <c r="X113" s="12"/>
      <c r="Y113" s="12"/>
      <c r="Z113" s="12"/>
      <c r="AA113" s="12"/>
      <c r="AB113" s="12"/>
      <c r="AC113" s="12"/>
      <c r="AD113" s="12"/>
      <c r="AE113" s="12"/>
      <c r="AF113" s="12"/>
      <c r="AG113" s="12"/>
      <c r="AH113" s="12"/>
      <c r="AI113" s="12"/>
      <c r="AJ113" s="12"/>
      <c r="AK113" s="12"/>
      <c r="AL113" s="12"/>
      <c r="AM113" s="12"/>
      <c r="AN113" s="12"/>
      <c r="AO113" s="12"/>
      <c r="AP113" s="12"/>
      <c r="AQ113" s="12"/>
      <c r="AR113" s="12"/>
      <c r="AS113" s="12"/>
      <c r="AT113" s="12"/>
      <c r="AU113" s="12"/>
      <c r="AV113" s="12"/>
      <c r="AW113" s="12"/>
      <c r="AX113" s="12"/>
      <c r="AY113" s="12"/>
    </row>
    <row r="114" spans="1:51" x14ac:dyDescent="0.25">
      <c r="A114" s="12"/>
      <c r="B114" s="12"/>
      <c r="C114" s="31" t="s">
        <v>2</v>
      </c>
      <c r="D114" s="31"/>
      <c r="E114" s="31"/>
      <c r="F114" s="31" t="s">
        <v>3</v>
      </c>
      <c r="G114" s="31"/>
      <c r="H114" s="31"/>
      <c r="I114" s="31" t="s">
        <v>4</v>
      </c>
      <c r="J114" s="31"/>
      <c r="K114" s="31"/>
      <c r="L114" s="31" t="s">
        <v>5</v>
      </c>
      <c r="M114" s="31"/>
      <c r="N114" s="31"/>
      <c r="O114" s="31" t="s">
        <v>6</v>
      </c>
      <c r="P114" s="31"/>
      <c r="Q114" s="31"/>
      <c r="R114" s="12"/>
      <c r="S114" s="12"/>
      <c r="T114" s="12"/>
      <c r="U114" s="12"/>
      <c r="V114" s="12"/>
      <c r="W114" s="12"/>
      <c r="X114" s="12"/>
      <c r="Y114" s="12"/>
      <c r="Z114" s="12"/>
      <c r="AA114" s="12"/>
      <c r="AB114" s="12"/>
      <c r="AC114" s="12"/>
      <c r="AD114" s="12"/>
      <c r="AE114" s="12"/>
      <c r="AF114" s="12"/>
      <c r="AG114" s="51"/>
      <c r="AH114" s="12"/>
      <c r="AI114" s="12"/>
      <c r="AJ114" s="51"/>
      <c r="AK114" s="12"/>
      <c r="AL114" s="12"/>
      <c r="AM114" s="12"/>
      <c r="AN114" s="12"/>
      <c r="AO114" s="12"/>
      <c r="AP114" s="12"/>
      <c r="AQ114" s="12"/>
      <c r="AR114" s="12"/>
      <c r="AS114" s="12"/>
      <c r="AT114" s="12"/>
      <c r="AU114" s="12"/>
      <c r="AV114" s="12"/>
      <c r="AW114" s="12"/>
      <c r="AX114" s="12"/>
      <c r="AY114" s="12"/>
    </row>
    <row r="115" spans="1:51" x14ac:dyDescent="0.25">
      <c r="A115" s="17" t="s">
        <v>7</v>
      </c>
      <c r="B115" s="17" t="s">
        <v>19</v>
      </c>
      <c r="C115" s="33">
        <v>1</v>
      </c>
      <c r="D115" s="33">
        <v>2</v>
      </c>
      <c r="E115" s="34">
        <v>3</v>
      </c>
      <c r="F115" s="33">
        <v>1</v>
      </c>
      <c r="G115" s="33">
        <v>2</v>
      </c>
      <c r="H115" s="34">
        <v>3</v>
      </c>
      <c r="I115" s="35">
        <v>1</v>
      </c>
      <c r="J115" s="36">
        <v>2</v>
      </c>
      <c r="K115" s="37">
        <v>3</v>
      </c>
      <c r="L115" s="36">
        <v>1</v>
      </c>
      <c r="M115" s="36">
        <v>2</v>
      </c>
      <c r="N115" s="37">
        <v>3</v>
      </c>
      <c r="O115" s="36">
        <v>1</v>
      </c>
      <c r="P115" s="36">
        <v>2</v>
      </c>
      <c r="Q115" s="37">
        <v>3</v>
      </c>
      <c r="R115" s="12"/>
      <c r="S115" s="12"/>
      <c r="T115" s="12"/>
      <c r="U115" s="12"/>
      <c r="V115" s="12"/>
      <c r="W115" s="12"/>
      <c r="X115" s="12"/>
      <c r="Y115" s="12"/>
      <c r="Z115" s="12"/>
      <c r="AA115" s="12"/>
      <c r="AB115" s="12"/>
      <c r="AC115" s="12"/>
      <c r="AD115" s="12"/>
      <c r="AE115" s="12"/>
      <c r="AF115" s="12"/>
      <c r="AG115" s="12"/>
      <c r="AH115" s="12"/>
      <c r="AI115" s="12"/>
      <c r="AJ115" s="52"/>
      <c r="AK115" s="52"/>
      <c r="AL115" s="12"/>
      <c r="AM115" s="12"/>
      <c r="AN115" s="12"/>
      <c r="AO115" s="12"/>
      <c r="AP115" s="12"/>
      <c r="AQ115" s="12"/>
      <c r="AR115" s="12"/>
      <c r="AS115" s="12"/>
      <c r="AT115" s="12"/>
      <c r="AU115" s="12"/>
      <c r="AV115" s="12"/>
      <c r="AW115" s="12"/>
      <c r="AX115" s="12"/>
      <c r="AY115" s="12"/>
    </row>
    <row r="116" spans="1:51" x14ac:dyDescent="0.25">
      <c r="A116" s="31">
        <v>0</v>
      </c>
      <c r="B116" s="20" t="s">
        <v>9</v>
      </c>
      <c r="C116" s="51">
        <f>C102/1000</f>
        <v>8.7999999999999995E-2</v>
      </c>
      <c r="D116" s="51">
        <f t="shared" ref="D116:Q116" si="20">D102/1000</f>
        <v>8.2900000000000001E-2</v>
      </c>
      <c r="E116" s="53">
        <f t="shared" si="20"/>
        <v>8.5449999999999998E-2</v>
      </c>
      <c r="F116" s="51">
        <f t="shared" si="20"/>
        <v>5.3499999999999999E-2</v>
      </c>
      <c r="G116" s="51">
        <f t="shared" si="20"/>
        <v>9.8750000000000004E-2</v>
      </c>
      <c r="H116" s="53">
        <f t="shared" si="20"/>
        <v>8.6699999999999999E-2</v>
      </c>
      <c r="I116" s="51">
        <f t="shared" si="20"/>
        <v>7.2550000000000003E-2</v>
      </c>
      <c r="J116" s="51">
        <f t="shared" si="20"/>
        <v>8.6150000000000004E-2</v>
      </c>
      <c r="K116" s="53">
        <f t="shared" si="20"/>
        <v>7.0749999999999993E-2</v>
      </c>
      <c r="L116" s="51">
        <f t="shared" si="20"/>
        <v>0.10777500000000001</v>
      </c>
      <c r="M116" s="51">
        <f t="shared" si="20"/>
        <v>8.745E-2</v>
      </c>
      <c r="N116" s="53">
        <f t="shared" si="20"/>
        <v>9.5524999999999999E-2</v>
      </c>
      <c r="O116" s="51">
        <f t="shared" si="20"/>
        <v>9.6750000000000003E-2</v>
      </c>
      <c r="P116" s="51">
        <f t="shared" si="20"/>
        <v>0.10729999999999999</v>
      </c>
      <c r="Q116" s="53">
        <f t="shared" si="20"/>
        <v>0.102925</v>
      </c>
      <c r="R116" s="12"/>
      <c r="S116" s="12"/>
      <c r="T116" s="12"/>
      <c r="U116" s="51"/>
      <c r="V116" s="51"/>
      <c r="W116" s="51"/>
      <c r="X116" s="51"/>
      <c r="Y116" s="51"/>
      <c r="Z116" s="12"/>
      <c r="AA116" s="12"/>
      <c r="AB116" s="12"/>
      <c r="AC116" s="12"/>
      <c r="AD116" s="12"/>
      <c r="AE116" s="12"/>
      <c r="AF116" s="12"/>
      <c r="AG116" s="12"/>
      <c r="AH116" s="12"/>
      <c r="AI116" s="12"/>
      <c r="AJ116" s="12"/>
      <c r="AK116" s="12"/>
      <c r="AL116" s="12"/>
      <c r="AM116" s="12"/>
      <c r="AN116" s="12"/>
      <c r="AO116" s="12"/>
      <c r="AP116" s="12"/>
      <c r="AQ116" s="12"/>
      <c r="AR116" s="12"/>
      <c r="AS116" s="12"/>
      <c r="AT116" s="12"/>
      <c r="AU116" s="12"/>
      <c r="AV116" s="12"/>
      <c r="AW116" s="12"/>
      <c r="AX116" s="12"/>
      <c r="AY116" s="12"/>
    </row>
    <row r="117" spans="1:51" x14ac:dyDescent="0.25">
      <c r="A117" s="31"/>
      <c r="B117" s="20"/>
      <c r="C117" s="51">
        <f>C103/1000</f>
        <v>5.4875E-2</v>
      </c>
      <c r="D117" s="51">
        <f t="shared" ref="D117:Q117" si="21">D103/1000</f>
        <v>8.2000000000000003E-2</v>
      </c>
      <c r="E117" s="54">
        <f t="shared" si="21"/>
        <v>6.9500000000000006E-2</v>
      </c>
      <c r="F117" s="51">
        <f t="shared" si="21"/>
        <v>7.5249999999999997E-2</v>
      </c>
      <c r="G117" s="51">
        <f t="shared" si="21"/>
        <v>7.1300000000000002E-2</v>
      </c>
      <c r="H117" s="54">
        <f t="shared" si="21"/>
        <v>7.9250000000000001E-2</v>
      </c>
      <c r="I117" s="51">
        <f t="shared" si="21"/>
        <v>7.1575E-2</v>
      </c>
      <c r="J117" s="51">
        <f t="shared" si="21"/>
        <v>8.6699999999999999E-2</v>
      </c>
      <c r="K117" s="54">
        <f t="shared" si="21"/>
        <v>5.6899999999999999E-2</v>
      </c>
      <c r="L117" s="51">
        <f t="shared" si="21"/>
        <v>0.12104999999999999</v>
      </c>
      <c r="M117" s="51">
        <f t="shared" si="21"/>
        <v>8.3625000000000005E-2</v>
      </c>
      <c r="N117" s="54">
        <f t="shared" si="21"/>
        <v>0.10542499999999999</v>
      </c>
      <c r="O117" s="51">
        <f t="shared" si="21"/>
        <v>0.10145</v>
      </c>
      <c r="P117" s="51">
        <f t="shared" si="21"/>
        <v>0.1022</v>
      </c>
      <c r="Q117" s="54">
        <f t="shared" si="21"/>
        <v>9.4424999999999995E-2</v>
      </c>
      <c r="R117" s="12"/>
      <c r="S117" s="12"/>
      <c r="T117" s="12"/>
      <c r="U117" s="51"/>
      <c r="V117" s="51"/>
      <c r="W117" s="51"/>
      <c r="X117" s="51"/>
      <c r="Y117" s="51"/>
      <c r="Z117" s="12"/>
      <c r="AA117" s="12"/>
      <c r="AB117" s="12"/>
      <c r="AC117" s="12"/>
      <c r="AD117" s="12"/>
      <c r="AE117" s="12"/>
      <c r="AF117" s="12"/>
      <c r="AG117" s="12"/>
      <c r="AH117" s="12"/>
      <c r="AI117" s="12"/>
      <c r="AJ117" s="12"/>
      <c r="AK117" s="12"/>
      <c r="AL117" s="12"/>
      <c r="AM117" s="12"/>
      <c r="AN117" s="12"/>
      <c r="AO117" s="12"/>
      <c r="AP117" s="12"/>
      <c r="AQ117" s="12"/>
      <c r="AR117" s="12"/>
      <c r="AS117" s="12"/>
      <c r="AT117" s="12"/>
      <c r="AU117" s="12"/>
      <c r="AV117" s="12"/>
      <c r="AW117" s="12"/>
      <c r="AX117" s="12"/>
      <c r="AY117" s="12"/>
    </row>
    <row r="118" spans="1:51" x14ac:dyDescent="0.25">
      <c r="A118" s="31"/>
      <c r="B118" s="20"/>
      <c r="C118" s="51">
        <f>C104/1000</f>
        <v>9.7750000000000004E-2</v>
      </c>
      <c r="D118" s="51">
        <f t="shared" ref="D118:Q119" si="22">D104/1000</f>
        <v>8.3599999999999994E-2</v>
      </c>
      <c r="E118" s="54">
        <f t="shared" si="22"/>
        <v>8.0974999999999991E-2</v>
      </c>
      <c r="F118" s="51">
        <f t="shared" si="22"/>
        <v>7.8349999999999989E-2</v>
      </c>
      <c r="G118" s="51">
        <f t="shared" si="22"/>
        <v>8.3449999999999996E-2</v>
      </c>
      <c r="H118" s="54">
        <f t="shared" si="22"/>
        <v>7.9250000000000001E-2</v>
      </c>
      <c r="I118" s="51">
        <f t="shared" si="22"/>
        <v>9.6149999999999999E-2</v>
      </c>
      <c r="J118" s="51">
        <f t="shared" si="22"/>
        <v>8.4500000000000006E-2</v>
      </c>
      <c r="K118" s="54">
        <f t="shared" si="22"/>
        <v>7.0800000000000002E-2</v>
      </c>
      <c r="L118" s="51">
        <f t="shared" si="22"/>
        <v>0.102325</v>
      </c>
      <c r="M118" s="51">
        <f t="shared" si="22"/>
        <v>9.8500000000000004E-2</v>
      </c>
      <c r="N118" s="54">
        <f t="shared" si="22"/>
        <v>9.5500000000000002E-2</v>
      </c>
      <c r="O118" s="51"/>
      <c r="P118" s="51">
        <f t="shared" si="22"/>
        <v>0.1115</v>
      </c>
      <c r="Q118" s="54">
        <f t="shared" si="22"/>
        <v>9.8724999999999993E-2</v>
      </c>
      <c r="R118" s="12"/>
      <c r="S118" s="12"/>
      <c r="T118" s="51"/>
      <c r="U118" s="43"/>
      <c r="V118" s="43"/>
      <c r="W118" s="43"/>
      <c r="X118" s="43"/>
      <c r="Y118" s="43"/>
      <c r="Z118" s="12"/>
      <c r="AA118" s="12"/>
      <c r="AB118" s="12"/>
      <c r="AC118" s="12"/>
      <c r="AD118" s="12"/>
      <c r="AE118" s="12"/>
      <c r="AF118" s="12"/>
      <c r="AG118" s="12"/>
      <c r="AH118" s="12"/>
      <c r="AI118" s="12"/>
      <c r="AJ118" s="12"/>
      <c r="AK118" s="12"/>
      <c r="AL118" s="12"/>
      <c r="AM118" s="12"/>
      <c r="AN118" s="12"/>
      <c r="AO118" s="12"/>
      <c r="AP118" s="12"/>
      <c r="AQ118" s="12"/>
      <c r="AR118" s="12"/>
      <c r="AS118" s="12"/>
      <c r="AT118" s="12"/>
      <c r="AU118" s="12"/>
      <c r="AV118" s="12"/>
      <c r="AW118" s="12"/>
      <c r="AX118" s="12"/>
      <c r="AY118" s="12"/>
    </row>
    <row r="119" spans="1:51" x14ac:dyDescent="0.25">
      <c r="A119" s="20">
        <v>1</v>
      </c>
      <c r="B119" s="20" t="s">
        <v>16</v>
      </c>
      <c r="C119" s="51">
        <f t="shared" ref="C119:N121" si="23">C105/1000</f>
        <v>6.6875000000000004E-2</v>
      </c>
      <c r="D119" s="51">
        <f t="shared" si="23"/>
        <v>5.3374999999999999E-2</v>
      </c>
      <c r="E119" s="54">
        <f t="shared" si="22"/>
        <v>5.8215000000000003E-2</v>
      </c>
      <c r="F119" s="51">
        <f>F105/1000</f>
        <v>6.4939999999999998E-2</v>
      </c>
      <c r="G119" s="51">
        <f>G105/1000</f>
        <v>6.9535E-2</v>
      </c>
      <c r="H119" s="54">
        <f>H105/1000</f>
        <v>6.5555000000000002E-2</v>
      </c>
      <c r="I119" s="51">
        <f>I105/1000</f>
        <v>8.4890000000000007E-2</v>
      </c>
      <c r="J119" s="51">
        <f>J105/1000</f>
        <v>7.9865000000000005E-2</v>
      </c>
      <c r="K119" s="54">
        <f t="shared" si="22"/>
        <v>7.3819999999999997E-2</v>
      </c>
      <c r="L119" s="51">
        <f>L105/1000</f>
        <v>8.7940000000000004E-2</v>
      </c>
      <c r="M119" s="51">
        <f>M105/1000</f>
        <v>9.4105000000000008E-2</v>
      </c>
      <c r="N119" s="54">
        <f>N105/1000</f>
        <v>8.5275000000000004E-2</v>
      </c>
      <c r="O119" s="30"/>
      <c r="P119" s="30"/>
      <c r="Q119" s="26"/>
      <c r="R119" s="12"/>
      <c r="S119" s="12"/>
      <c r="T119" s="12"/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F119" s="12"/>
      <c r="AG119" s="12"/>
      <c r="AH119" s="12"/>
      <c r="AI119" s="12"/>
      <c r="AJ119" s="12"/>
      <c r="AK119" s="12"/>
      <c r="AL119" s="12"/>
      <c r="AM119" s="12"/>
      <c r="AN119" s="12"/>
      <c r="AO119" s="12"/>
      <c r="AP119" s="12"/>
      <c r="AQ119" s="12"/>
      <c r="AR119" s="12"/>
      <c r="AS119" s="12"/>
      <c r="AT119" s="12"/>
      <c r="AU119" s="12"/>
      <c r="AV119" s="12"/>
      <c r="AW119" s="12"/>
      <c r="AX119" s="12"/>
      <c r="AY119" s="12"/>
    </row>
    <row r="120" spans="1:51" x14ac:dyDescent="0.25">
      <c r="A120" s="20"/>
      <c r="B120" s="20"/>
      <c r="C120" s="51">
        <f t="shared" si="23"/>
        <v>6.3850000000000004E-2</v>
      </c>
      <c r="D120" s="51">
        <f t="shared" si="23"/>
        <v>5.3749999999999999E-2</v>
      </c>
      <c r="E120" s="54">
        <f t="shared" si="23"/>
        <v>5.21E-2</v>
      </c>
      <c r="F120" s="51">
        <f t="shared" si="23"/>
        <v>7.1440000000000003E-2</v>
      </c>
      <c r="G120" s="51">
        <f t="shared" si="23"/>
        <v>7.2824999999999987E-2</v>
      </c>
      <c r="H120" s="54">
        <f t="shared" si="23"/>
        <v>6.8525000000000003E-2</v>
      </c>
      <c r="I120" s="51">
        <f t="shared" si="23"/>
        <v>7.9549999999999996E-2</v>
      </c>
      <c r="J120" s="51">
        <f t="shared" si="23"/>
        <v>7.4694999999999998E-2</v>
      </c>
      <c r="K120" s="54">
        <f t="shared" si="23"/>
        <v>7.4449999999999988E-2</v>
      </c>
      <c r="L120" s="51">
        <f t="shared" si="23"/>
        <v>8.2610000000000003E-2</v>
      </c>
      <c r="M120" s="51">
        <f t="shared" si="23"/>
        <v>8.7565000000000004E-2</v>
      </c>
      <c r="N120" s="54">
        <f t="shared" si="23"/>
        <v>9.0370000000000006E-2</v>
      </c>
      <c r="O120" s="30"/>
      <c r="P120" s="30"/>
      <c r="Q120" s="26"/>
      <c r="R120" s="12"/>
      <c r="S120" s="12"/>
      <c r="T120" s="12"/>
      <c r="U120" s="12"/>
      <c r="V120" s="12"/>
      <c r="W120" s="51"/>
      <c r="X120" s="12"/>
      <c r="Y120" s="12"/>
      <c r="Z120" s="12"/>
      <c r="AA120" s="12"/>
      <c r="AB120" s="12"/>
      <c r="AC120" s="12"/>
      <c r="AD120" s="12"/>
      <c r="AE120" s="12"/>
      <c r="AF120" s="12"/>
      <c r="AG120" s="12"/>
      <c r="AH120" s="12"/>
      <c r="AI120" s="12"/>
      <c r="AJ120" s="12"/>
      <c r="AK120" s="12"/>
      <c r="AL120" s="12"/>
      <c r="AM120" s="12"/>
      <c r="AN120" s="12"/>
      <c r="AO120" s="12"/>
      <c r="AP120" s="12"/>
      <c r="AQ120" s="12"/>
      <c r="AR120" s="12"/>
      <c r="AS120" s="12"/>
      <c r="AT120" s="12"/>
      <c r="AU120" s="12"/>
      <c r="AV120" s="12"/>
      <c r="AW120" s="12"/>
      <c r="AX120" s="12"/>
      <c r="AY120" s="12"/>
    </row>
    <row r="121" spans="1:51" x14ac:dyDescent="0.25">
      <c r="A121" s="20"/>
      <c r="B121" s="20"/>
      <c r="C121" s="51">
        <f t="shared" si="23"/>
        <v>7.2344999999999993E-2</v>
      </c>
      <c r="D121" s="51">
        <f t="shared" si="23"/>
        <v>5.7855000000000004E-2</v>
      </c>
      <c r="E121" s="54">
        <f t="shared" si="23"/>
        <v>6.4340000000000008E-2</v>
      </c>
      <c r="F121" s="51">
        <f t="shared" si="23"/>
        <v>6.7174999999999999E-2</v>
      </c>
      <c r="G121" s="51">
        <f t="shared" si="23"/>
        <v>6.9654999999999995E-2</v>
      </c>
      <c r="H121" s="54">
        <f t="shared" si="23"/>
        <v>7.0995000000000003E-2</v>
      </c>
      <c r="I121" s="51">
        <f t="shared" si="23"/>
        <v>6.9144999999999998E-2</v>
      </c>
      <c r="J121" s="51">
        <f t="shared" si="23"/>
        <v>7.171000000000001E-2</v>
      </c>
      <c r="K121" s="54">
        <f t="shared" si="23"/>
        <v>7.1210000000000009E-2</v>
      </c>
      <c r="L121" s="51">
        <f t="shared" si="23"/>
        <v>9.1870000000000007E-2</v>
      </c>
      <c r="M121" s="51">
        <f t="shared" si="23"/>
        <v>8.4220000000000003E-2</v>
      </c>
      <c r="N121" s="54">
        <f t="shared" si="23"/>
        <v>7.7030000000000001E-2</v>
      </c>
      <c r="O121" s="30"/>
      <c r="P121" s="55">
        <v>5.5453000000000002E-2</v>
      </c>
      <c r="Q121" s="26"/>
      <c r="R121" s="12"/>
      <c r="S121" s="12"/>
      <c r="T121" s="12"/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F121" s="12"/>
      <c r="AG121" s="12"/>
      <c r="AH121" s="12"/>
      <c r="AI121" s="12"/>
      <c r="AJ121" s="12"/>
      <c r="AK121" s="12"/>
      <c r="AL121" s="12"/>
      <c r="AM121" s="12"/>
      <c r="AN121" s="12"/>
      <c r="AO121" s="12"/>
      <c r="AP121" s="12"/>
      <c r="AQ121" s="12"/>
      <c r="AR121" s="12"/>
      <c r="AS121" s="12"/>
      <c r="AT121" s="12"/>
      <c r="AU121" s="12"/>
      <c r="AV121" s="12"/>
      <c r="AW121" s="12"/>
      <c r="AX121" s="12"/>
      <c r="AY121" s="12"/>
    </row>
    <row r="122" spans="1:51" x14ac:dyDescent="0.25">
      <c r="A122" s="20"/>
      <c r="B122" s="20" t="s">
        <v>17</v>
      </c>
      <c r="C122" s="12"/>
      <c r="D122" s="12"/>
      <c r="E122" s="56"/>
      <c r="F122" s="12"/>
      <c r="G122" s="12"/>
      <c r="H122" s="26"/>
      <c r="I122" s="30"/>
      <c r="J122" s="30"/>
      <c r="K122" s="26"/>
      <c r="L122" s="30"/>
      <c r="M122" s="30"/>
      <c r="N122" s="26"/>
      <c r="O122" s="30"/>
      <c r="P122" s="30"/>
      <c r="Q122" s="26"/>
      <c r="R122" s="12"/>
      <c r="S122" s="12"/>
      <c r="T122" s="12"/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F122" s="12"/>
      <c r="AG122" s="12"/>
      <c r="AH122" s="12"/>
      <c r="AI122" s="12"/>
      <c r="AJ122" s="12"/>
      <c r="AK122" s="12"/>
      <c r="AL122" s="12"/>
      <c r="AM122" s="12"/>
      <c r="AN122" s="12"/>
      <c r="AO122" s="12"/>
      <c r="AP122" s="12"/>
      <c r="AQ122" s="12"/>
      <c r="AR122" s="12"/>
      <c r="AS122" s="12"/>
      <c r="AT122" s="12"/>
      <c r="AU122" s="12"/>
      <c r="AV122" s="12"/>
      <c r="AW122" s="12"/>
      <c r="AX122" s="12"/>
      <c r="AY122" s="12"/>
    </row>
    <row r="123" spans="1:51" x14ac:dyDescent="0.25">
      <c r="A123" s="20"/>
      <c r="B123" s="20"/>
      <c r="C123" s="12"/>
      <c r="D123" s="12"/>
      <c r="E123" s="12"/>
      <c r="F123" s="12"/>
      <c r="G123" s="12"/>
      <c r="H123" s="12"/>
      <c r="I123" s="12"/>
      <c r="J123" s="12"/>
      <c r="K123" s="12"/>
      <c r="L123" s="12"/>
      <c r="M123" s="12"/>
      <c r="N123" s="12"/>
      <c r="O123" s="12"/>
      <c r="P123" s="12"/>
      <c r="Q123" s="12"/>
      <c r="R123" s="12"/>
      <c r="S123" s="12"/>
      <c r="T123" s="12"/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F123" s="12"/>
      <c r="AG123" s="12"/>
      <c r="AH123" s="12"/>
      <c r="AI123" s="12"/>
      <c r="AJ123" s="12"/>
      <c r="AK123" s="12"/>
      <c r="AL123" s="12"/>
      <c r="AM123" s="12"/>
      <c r="AN123" s="12"/>
      <c r="AO123" s="12"/>
      <c r="AP123" s="12"/>
      <c r="AQ123" s="12"/>
      <c r="AR123" s="12"/>
      <c r="AS123" s="12"/>
      <c r="AT123" s="12"/>
      <c r="AU123" s="12"/>
      <c r="AV123" s="12"/>
      <c r="AW123" s="12"/>
      <c r="AX123" s="12"/>
      <c r="AY123" s="12"/>
    </row>
    <row r="124" spans="1:51" x14ac:dyDescent="0.25">
      <c r="A124" s="20"/>
      <c r="B124" s="20"/>
      <c r="C124" s="12"/>
      <c r="D124" s="12"/>
      <c r="E124" s="12"/>
      <c r="F124" s="12"/>
      <c r="G124" s="12"/>
      <c r="H124" s="12"/>
      <c r="I124" s="12"/>
      <c r="J124" s="12"/>
      <c r="K124" s="12"/>
      <c r="L124" s="12"/>
      <c r="M124" s="12"/>
      <c r="N124" s="12"/>
      <c r="O124" s="12"/>
      <c r="P124" s="12"/>
      <c r="Q124" s="12"/>
      <c r="R124" s="12"/>
      <c r="S124" s="12"/>
      <c r="T124" s="12"/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F124" s="12"/>
      <c r="AG124" s="12"/>
      <c r="AH124" s="12"/>
      <c r="AI124" s="12"/>
      <c r="AJ124" s="12"/>
      <c r="AK124" s="12"/>
      <c r="AL124" s="12"/>
      <c r="AM124" s="12"/>
      <c r="AN124" s="12"/>
      <c r="AO124" s="12"/>
      <c r="AP124" s="12"/>
      <c r="AQ124" s="12"/>
      <c r="AR124" s="12"/>
      <c r="AS124" s="12"/>
      <c r="AT124" s="12"/>
      <c r="AU124" s="12"/>
      <c r="AV124" s="12"/>
      <c r="AW124" s="12"/>
      <c r="AX124" s="12"/>
      <c r="AY124" s="12"/>
    </row>
    <row r="125" spans="1:51" x14ac:dyDescent="0.25">
      <c r="A125" s="38"/>
      <c r="B125" s="38"/>
      <c r="C125" s="12"/>
      <c r="D125" s="12"/>
      <c r="E125" s="12"/>
      <c r="F125" s="12"/>
      <c r="G125" s="12"/>
      <c r="H125" s="12"/>
      <c r="I125" s="12"/>
      <c r="J125" s="12"/>
      <c r="K125" s="12"/>
      <c r="L125" s="12"/>
      <c r="M125" s="12"/>
      <c r="N125" s="12"/>
      <c r="O125" s="12"/>
      <c r="P125" s="12"/>
      <c r="Q125" s="12"/>
      <c r="R125" s="12"/>
      <c r="S125" s="12"/>
      <c r="T125" s="12"/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F125" s="12"/>
      <c r="AG125" s="12"/>
      <c r="AH125" s="12"/>
      <c r="AI125" s="12"/>
      <c r="AJ125" s="12"/>
      <c r="AK125" s="12"/>
      <c r="AL125" s="12"/>
      <c r="AM125" s="12"/>
      <c r="AN125" s="12"/>
      <c r="AO125" s="12"/>
      <c r="AP125" s="12"/>
      <c r="AQ125" s="12"/>
      <c r="AR125" s="12"/>
      <c r="AS125" s="12"/>
      <c r="AT125" s="12"/>
      <c r="AU125" s="12"/>
      <c r="AV125" s="12"/>
      <c r="AW125" s="12"/>
      <c r="AX125" s="12"/>
      <c r="AY125" s="12"/>
    </row>
    <row r="126" spans="1:51" x14ac:dyDescent="0.25">
      <c r="A126" s="38"/>
      <c r="B126" s="38"/>
      <c r="C126" s="12"/>
      <c r="D126" s="12"/>
      <c r="E126" s="12"/>
      <c r="F126" s="12"/>
      <c r="G126" s="12"/>
      <c r="H126" s="12"/>
      <c r="I126" s="12"/>
      <c r="J126" s="12"/>
      <c r="K126" s="12"/>
      <c r="L126" s="12"/>
      <c r="M126" s="12"/>
      <c r="N126" s="12"/>
      <c r="O126" s="12"/>
      <c r="P126" s="12"/>
      <c r="Q126" s="12"/>
      <c r="R126" s="12"/>
      <c r="S126" s="12"/>
      <c r="T126" s="12"/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F126" s="12"/>
      <c r="AG126" s="12"/>
      <c r="AH126" s="12"/>
      <c r="AI126" s="12"/>
      <c r="AJ126" s="12"/>
      <c r="AK126" s="12"/>
      <c r="AL126" s="12"/>
      <c r="AM126" s="12"/>
      <c r="AN126" s="12"/>
      <c r="AO126" s="12"/>
      <c r="AP126" s="12"/>
      <c r="AQ126" s="12"/>
      <c r="AR126" s="12"/>
      <c r="AS126" s="12"/>
      <c r="AT126" s="12"/>
      <c r="AU126" s="12"/>
      <c r="AV126" s="12"/>
      <c r="AW126" s="12"/>
      <c r="AX126" s="12"/>
      <c r="AY126" s="12"/>
    </row>
    <row r="127" spans="1:51" x14ac:dyDescent="0.25">
      <c r="A127" s="12"/>
      <c r="B127" s="12"/>
      <c r="C127" s="12"/>
      <c r="D127" s="12"/>
      <c r="E127" s="12"/>
      <c r="F127" s="12"/>
      <c r="G127" s="12"/>
      <c r="H127" s="12"/>
      <c r="I127" s="12"/>
      <c r="J127" s="12"/>
      <c r="K127" s="12"/>
      <c r="L127" s="12"/>
      <c r="M127" s="12"/>
      <c r="N127" s="12"/>
      <c r="O127" s="12"/>
      <c r="P127" s="12"/>
      <c r="Q127" s="12"/>
      <c r="R127" s="12"/>
      <c r="S127" s="12"/>
      <c r="T127" s="12"/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F127" s="12"/>
      <c r="AG127" s="12"/>
      <c r="AH127" s="12"/>
      <c r="AI127" s="12"/>
      <c r="AJ127" s="12"/>
      <c r="AK127" s="12"/>
      <c r="AL127" s="12"/>
      <c r="AM127" s="12"/>
      <c r="AN127" s="12"/>
      <c r="AO127" s="12"/>
      <c r="AP127" s="12"/>
      <c r="AQ127" s="12"/>
      <c r="AR127" s="12"/>
      <c r="AS127" s="12"/>
      <c r="AT127" s="12"/>
      <c r="AU127" s="12"/>
      <c r="AV127" s="12"/>
      <c r="AW127" s="12"/>
      <c r="AX127" s="12"/>
      <c r="AY127" s="12"/>
    </row>
    <row r="128" spans="1:51" x14ac:dyDescent="0.25">
      <c r="A128" s="12"/>
      <c r="B128" s="29"/>
      <c r="C128" s="30" t="s">
        <v>20</v>
      </c>
      <c r="D128" s="30"/>
      <c r="E128" s="30"/>
      <c r="F128" s="30"/>
      <c r="G128" s="30"/>
      <c r="H128" s="12"/>
      <c r="I128" s="30"/>
      <c r="J128" s="30"/>
      <c r="K128" s="30"/>
      <c r="L128" s="30"/>
      <c r="M128" s="30"/>
      <c r="N128" s="30"/>
      <c r="O128" s="30"/>
      <c r="P128" s="30"/>
      <c r="Q128" s="30"/>
      <c r="R128" s="12"/>
      <c r="S128" s="12"/>
      <c r="T128" s="12"/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F128" s="12"/>
      <c r="AG128" s="12"/>
      <c r="AH128" s="12"/>
      <c r="AI128" s="12"/>
      <c r="AJ128" s="12"/>
      <c r="AK128" s="12"/>
      <c r="AL128" s="12"/>
      <c r="AM128" s="12"/>
      <c r="AN128" s="12"/>
      <c r="AO128" s="12"/>
      <c r="AP128" s="12"/>
      <c r="AQ128" s="12"/>
      <c r="AR128" s="12"/>
      <c r="AS128" s="12"/>
      <c r="AT128" s="12"/>
      <c r="AU128" s="12"/>
      <c r="AV128" s="12"/>
      <c r="AW128" s="12"/>
      <c r="AX128" s="12"/>
      <c r="AY128" s="12"/>
    </row>
    <row r="129" spans="1:51" x14ac:dyDescent="0.25">
      <c r="A129" s="12"/>
      <c r="B129" s="12"/>
      <c r="C129" s="31" t="s">
        <v>2</v>
      </c>
      <c r="D129" s="31"/>
      <c r="E129" s="31"/>
      <c r="F129" s="31" t="s">
        <v>3</v>
      </c>
      <c r="G129" s="31"/>
      <c r="H129" s="31"/>
      <c r="I129" s="31" t="s">
        <v>4</v>
      </c>
      <c r="J129" s="31"/>
      <c r="K129" s="31"/>
      <c r="L129" s="31" t="s">
        <v>5</v>
      </c>
      <c r="M129" s="31"/>
      <c r="N129" s="31"/>
      <c r="O129" s="31" t="s">
        <v>6</v>
      </c>
      <c r="P129" s="31"/>
      <c r="Q129" s="31"/>
      <c r="R129" s="12"/>
      <c r="S129" s="12"/>
      <c r="T129" s="12"/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F129" s="12"/>
      <c r="AG129" s="12"/>
      <c r="AH129" s="12"/>
      <c r="AI129" s="12"/>
      <c r="AJ129" s="12"/>
      <c r="AK129" s="12"/>
      <c r="AL129" s="12"/>
      <c r="AM129" s="12"/>
      <c r="AN129" s="12"/>
      <c r="AO129" s="12"/>
      <c r="AP129" s="12"/>
      <c r="AQ129" s="12"/>
      <c r="AR129" s="12"/>
      <c r="AS129" s="12"/>
      <c r="AT129" s="12"/>
      <c r="AU129" s="12"/>
      <c r="AV129" s="12"/>
      <c r="AW129" s="12"/>
      <c r="AX129" s="12"/>
      <c r="AY129" s="12"/>
    </row>
    <row r="130" spans="1:51" x14ac:dyDescent="0.25">
      <c r="A130" s="17" t="s">
        <v>7</v>
      </c>
      <c r="B130" s="17" t="s">
        <v>19</v>
      </c>
      <c r="C130" s="33">
        <v>1</v>
      </c>
      <c r="D130" s="33">
        <v>2</v>
      </c>
      <c r="E130" s="34">
        <v>3</v>
      </c>
      <c r="F130" s="33">
        <v>1</v>
      </c>
      <c r="G130" s="33">
        <v>2</v>
      </c>
      <c r="H130" s="34">
        <v>3</v>
      </c>
      <c r="I130" s="35">
        <v>1</v>
      </c>
      <c r="J130" s="36">
        <v>2</v>
      </c>
      <c r="K130" s="37">
        <v>3</v>
      </c>
      <c r="L130" s="36">
        <v>1</v>
      </c>
      <c r="M130" s="36">
        <v>2</v>
      </c>
      <c r="N130" s="37">
        <v>3</v>
      </c>
      <c r="O130" s="36">
        <v>1</v>
      </c>
      <c r="P130" s="36">
        <v>2</v>
      </c>
      <c r="Q130" s="37">
        <v>3</v>
      </c>
      <c r="R130" s="12"/>
      <c r="S130" s="12"/>
      <c r="T130" s="12"/>
      <c r="U130" s="57"/>
      <c r="V130" s="57"/>
      <c r="W130" s="57"/>
      <c r="X130" s="57"/>
      <c r="Y130" s="57"/>
      <c r="Z130" s="12"/>
      <c r="AA130" s="12"/>
      <c r="AB130" s="12"/>
      <c r="AC130" s="57"/>
      <c r="AD130" s="12"/>
      <c r="AE130" s="12"/>
      <c r="AF130" s="12"/>
      <c r="AG130" s="12"/>
      <c r="AH130" s="12"/>
      <c r="AI130" s="12"/>
      <c r="AJ130" s="12"/>
      <c r="AK130" s="12"/>
      <c r="AL130" s="12"/>
      <c r="AM130" s="12"/>
      <c r="AN130" s="12"/>
      <c r="AO130" s="12"/>
      <c r="AP130" s="12"/>
      <c r="AQ130" s="12"/>
      <c r="AR130" s="12"/>
      <c r="AS130" s="12"/>
      <c r="AT130" s="12"/>
      <c r="AU130" s="12"/>
      <c r="AV130" s="12"/>
      <c r="AW130" s="12"/>
      <c r="AX130" s="12"/>
      <c r="AY130" s="12"/>
    </row>
    <row r="131" spans="1:51" x14ac:dyDescent="0.25">
      <c r="A131" s="31">
        <v>0</v>
      </c>
      <c r="B131" s="20" t="s">
        <v>9</v>
      </c>
      <c r="C131" s="32">
        <f t="shared" ref="C131:C136" si="24">1.845*0.5/(C116*C116)</f>
        <v>119.12448347107438</v>
      </c>
      <c r="D131" s="32">
        <f t="shared" ref="D131:Q132" si="25">1.845*0.5/(D116*D116)</f>
        <v>134.23238718295326</v>
      </c>
      <c r="E131" s="58">
        <f t="shared" si="25"/>
        <v>126.34039800991619</v>
      </c>
      <c r="F131" s="32">
        <f t="shared" si="25"/>
        <v>322.2988907328151</v>
      </c>
      <c r="G131" s="32">
        <f t="shared" si="25"/>
        <v>94.600224323025145</v>
      </c>
      <c r="H131" s="58">
        <f t="shared" si="25"/>
        <v>122.72362639336215</v>
      </c>
      <c r="I131" s="32">
        <f t="shared" si="25"/>
        <v>175.26352462072543</v>
      </c>
      <c r="J131" s="32">
        <f t="shared" si="25"/>
        <v>124.29561607004209</v>
      </c>
      <c r="K131" s="58">
        <f t="shared" si="25"/>
        <v>184.29497184382379</v>
      </c>
      <c r="L131" s="32">
        <f t="shared" si="25"/>
        <v>79.420078461226282</v>
      </c>
      <c r="M131" s="32">
        <f t="shared" si="25"/>
        <v>120.62761666308707</v>
      </c>
      <c r="N131" s="58">
        <f t="shared" si="25"/>
        <v>101.09560651233788</v>
      </c>
      <c r="O131" s="32">
        <f t="shared" si="25"/>
        <v>98.551769725377071</v>
      </c>
      <c r="P131" s="32">
        <f t="shared" si="25"/>
        <v>80.124794910924692</v>
      </c>
      <c r="Q131" s="58">
        <f t="shared" si="25"/>
        <v>87.081243791552751</v>
      </c>
      <c r="R131" s="12"/>
      <c r="S131" s="12"/>
      <c r="T131" s="12"/>
      <c r="U131" s="57"/>
      <c r="V131" s="57"/>
      <c r="W131" s="57"/>
      <c r="X131" s="57"/>
      <c r="Y131" s="12"/>
      <c r="Z131" s="12"/>
      <c r="AA131" s="12"/>
      <c r="AB131" s="12"/>
      <c r="AC131" s="57"/>
      <c r="AD131" s="12"/>
      <c r="AE131" s="12"/>
      <c r="AF131" s="12"/>
      <c r="AG131" s="12"/>
      <c r="AH131" s="12"/>
      <c r="AI131" s="12"/>
      <c r="AJ131" s="12"/>
      <c r="AK131" s="12"/>
      <c r="AL131" s="12"/>
      <c r="AM131" s="12"/>
      <c r="AN131" s="12"/>
      <c r="AO131" s="12"/>
      <c r="AP131" s="12"/>
      <c r="AQ131" s="12"/>
      <c r="AR131" s="12"/>
      <c r="AS131" s="12"/>
      <c r="AT131" s="12"/>
      <c r="AU131" s="12"/>
      <c r="AV131" s="12"/>
      <c r="AW131" s="12"/>
      <c r="AX131" s="12"/>
      <c r="AY131" s="12"/>
    </row>
    <row r="132" spans="1:51" x14ac:dyDescent="0.25">
      <c r="A132" s="31"/>
      <c r="B132" s="20"/>
      <c r="C132" s="32">
        <f t="shared" si="24"/>
        <v>306.34959345374921</v>
      </c>
      <c r="D132" s="32">
        <f t="shared" ref="D132:Q133" si="26">1.845*0.5/(D117*D117)</f>
        <v>137.19512195121951</v>
      </c>
      <c r="E132" s="59">
        <f t="shared" si="26"/>
        <v>190.98390352466222</v>
      </c>
      <c r="F132" s="32">
        <f t="shared" si="26"/>
        <v>162.91210913786824</v>
      </c>
      <c r="G132" s="32">
        <f t="shared" si="26"/>
        <v>181.46267770064657</v>
      </c>
      <c r="H132" s="59">
        <f t="shared" si="26"/>
        <v>146.88174825105233</v>
      </c>
      <c r="I132" s="32">
        <f t="shared" si="26"/>
        <v>180.07095234719924</v>
      </c>
      <c r="J132" s="32">
        <f t="shared" si="26"/>
        <v>122.72362639336215</v>
      </c>
      <c r="K132" s="58">
        <f t="shared" si="25"/>
        <v>284.93240384110504</v>
      </c>
      <c r="L132" s="32">
        <f t="shared" si="25"/>
        <v>62.955950796085688</v>
      </c>
      <c r="M132" s="32">
        <f t="shared" si="26"/>
        <v>131.91497918719458</v>
      </c>
      <c r="N132" s="59">
        <f t="shared" si="26"/>
        <v>83.000203170551544</v>
      </c>
      <c r="O132" s="32">
        <f t="shared" si="26"/>
        <v>89.631831785585121</v>
      </c>
      <c r="P132" s="32">
        <f t="shared" si="26"/>
        <v>88.32112315746339</v>
      </c>
      <c r="Q132" s="59">
        <f t="shared" si="26"/>
        <v>103.46474407301584</v>
      </c>
      <c r="R132" s="12"/>
      <c r="S132" s="12"/>
      <c r="T132" s="12"/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F132" s="12"/>
      <c r="AG132" s="12"/>
      <c r="AH132" s="12"/>
      <c r="AI132" s="12"/>
      <c r="AJ132" s="12"/>
      <c r="AK132" s="12"/>
      <c r="AL132" s="12"/>
      <c r="AM132" s="12"/>
      <c r="AN132" s="12"/>
      <c r="AO132" s="12"/>
      <c r="AP132" s="12"/>
      <c r="AQ132" s="12"/>
      <c r="AR132" s="12"/>
      <c r="AS132" s="12"/>
      <c r="AT132" s="12"/>
      <c r="AU132" s="12"/>
      <c r="AV132" s="12"/>
      <c r="AW132" s="12"/>
      <c r="AX132" s="12"/>
      <c r="AY132" s="12"/>
    </row>
    <row r="133" spans="1:51" x14ac:dyDescent="0.25">
      <c r="A133" s="31"/>
      <c r="B133" s="20"/>
      <c r="C133" s="57">
        <f t="shared" si="24"/>
        <v>96.545679319209043</v>
      </c>
      <c r="D133" s="57">
        <f t="shared" ref="D133:Q133" si="27">1.845*0.5/(D118*D118)</f>
        <v>131.99388750257552</v>
      </c>
      <c r="E133" s="56">
        <f t="shared" si="27"/>
        <v>140.69039905268468</v>
      </c>
      <c r="F133" s="57">
        <f t="shared" si="27"/>
        <v>150.27556629249821</v>
      </c>
      <c r="G133" s="57">
        <f t="shared" si="27"/>
        <v>132.46882764369548</v>
      </c>
      <c r="H133" s="56">
        <f t="shared" si="27"/>
        <v>146.88174825105233</v>
      </c>
      <c r="I133" s="57">
        <f t="shared" si="27"/>
        <v>99.785582686958023</v>
      </c>
      <c r="J133" s="57">
        <f t="shared" si="27"/>
        <v>129.19715696229122</v>
      </c>
      <c r="K133" s="56">
        <f t="shared" si="27"/>
        <v>184.03476012640044</v>
      </c>
      <c r="L133" s="57">
        <f t="shared" si="27"/>
        <v>88.105469170875608</v>
      </c>
      <c r="M133" s="57">
        <f t="shared" si="27"/>
        <v>95.081037903579059</v>
      </c>
      <c r="N133" s="56">
        <f t="shared" si="27"/>
        <v>101.14854307721828</v>
      </c>
      <c r="O133" s="32"/>
      <c r="P133" s="32">
        <f t="shared" si="26"/>
        <v>74.20217579279695</v>
      </c>
      <c r="Q133" s="56">
        <f t="shared" si="27"/>
        <v>94.648141366361358</v>
      </c>
      <c r="R133" s="12"/>
      <c r="S133" s="12"/>
      <c r="T133" s="12"/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F133" s="12"/>
      <c r="AG133" s="12"/>
      <c r="AH133" s="12"/>
      <c r="AI133" s="12"/>
      <c r="AJ133" s="12"/>
      <c r="AK133" s="12"/>
      <c r="AL133" s="12"/>
      <c r="AM133" s="12"/>
      <c r="AN133" s="12"/>
      <c r="AO133" s="12"/>
      <c r="AP133" s="12"/>
      <c r="AQ133" s="12"/>
      <c r="AR133" s="12"/>
      <c r="AS133" s="12"/>
      <c r="AT133" s="12"/>
      <c r="AU133" s="12"/>
      <c r="AV133" s="12"/>
      <c r="AW133" s="12"/>
      <c r="AX133" s="12"/>
      <c r="AY133" s="12"/>
    </row>
    <row r="134" spans="1:51" x14ac:dyDescent="0.25">
      <c r="A134" s="20">
        <v>1</v>
      </c>
      <c r="B134" s="20" t="s">
        <v>16</v>
      </c>
      <c r="C134" s="57">
        <f t="shared" si="24"/>
        <v>206.27129006900165</v>
      </c>
      <c r="D134" s="57">
        <f t="shared" ref="D134:N134" si="28">1.845*0.5/(D119*D119)</f>
        <v>323.81025508832937</v>
      </c>
      <c r="E134" s="56">
        <f t="shared" si="28"/>
        <v>272.20529643787495</v>
      </c>
      <c r="F134" s="57">
        <f t="shared" si="28"/>
        <v>218.74684921543746</v>
      </c>
      <c r="G134" s="57">
        <f t="shared" si="28"/>
        <v>190.79169084503238</v>
      </c>
      <c r="H134" s="56">
        <f t="shared" si="28"/>
        <v>214.66178253131395</v>
      </c>
      <c r="I134" s="57">
        <f t="shared" si="28"/>
        <v>128.01277369044283</v>
      </c>
      <c r="J134" s="57">
        <f t="shared" si="28"/>
        <v>144.62833377471102</v>
      </c>
      <c r="K134" s="56">
        <f t="shared" si="28"/>
        <v>169.28492798573288</v>
      </c>
      <c r="L134" s="57">
        <f t="shared" si="28"/>
        <v>119.28709223404692</v>
      </c>
      <c r="M134" s="57">
        <f t="shared" si="28"/>
        <v>104.16959526027323</v>
      </c>
      <c r="N134" s="56">
        <f t="shared" si="28"/>
        <v>126.85947760195363</v>
      </c>
      <c r="O134" s="30">
        <v>94</v>
      </c>
      <c r="P134" s="30">
        <v>111</v>
      </c>
      <c r="Q134" s="26">
        <v>86</v>
      </c>
      <c r="R134" s="12"/>
      <c r="S134" s="12"/>
      <c r="T134" s="12"/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F134" s="12"/>
      <c r="AG134" s="12"/>
      <c r="AH134" s="12"/>
      <c r="AI134" s="12"/>
      <c r="AJ134" s="12"/>
      <c r="AK134" s="12"/>
      <c r="AL134" s="12"/>
      <c r="AM134" s="12"/>
      <c r="AN134" s="12"/>
      <c r="AO134" s="12"/>
      <c r="AP134" s="12"/>
      <c r="AQ134" s="12"/>
      <c r="AR134" s="12"/>
      <c r="AS134" s="12"/>
      <c r="AT134" s="12"/>
      <c r="AU134" s="12"/>
      <c r="AV134" s="12"/>
      <c r="AW134" s="12"/>
      <c r="AX134" s="12"/>
      <c r="AY134" s="12"/>
    </row>
    <row r="135" spans="1:51" x14ac:dyDescent="0.25">
      <c r="A135" s="20"/>
      <c r="B135" s="20"/>
      <c r="C135" s="57">
        <f t="shared" si="24"/>
        <v>226.27916717002026</v>
      </c>
      <c r="D135" s="57">
        <f t="shared" ref="D135:N135" si="29">1.845*0.5/(D120*D120)</f>
        <v>319.30773391022177</v>
      </c>
      <c r="E135" s="56">
        <f t="shared" si="29"/>
        <v>339.85285936907098</v>
      </c>
      <c r="F135" s="57">
        <f t="shared" si="29"/>
        <v>180.75215468324618</v>
      </c>
      <c r="G135" s="57">
        <f t="shared" si="29"/>
        <v>173.94237204364262</v>
      </c>
      <c r="H135" s="56">
        <f t="shared" si="29"/>
        <v>196.45735218347838</v>
      </c>
      <c r="I135" s="57">
        <f t="shared" si="29"/>
        <v>145.77599247179592</v>
      </c>
      <c r="J135" s="57">
        <f t="shared" si="29"/>
        <v>165.34204759708246</v>
      </c>
      <c r="K135" s="56">
        <f t="shared" si="29"/>
        <v>166.43205309949258</v>
      </c>
      <c r="L135" s="57">
        <f t="shared" si="29"/>
        <v>135.17647915781637</v>
      </c>
      <c r="M135" s="57">
        <f t="shared" si="29"/>
        <v>120.31098178198619</v>
      </c>
      <c r="N135" s="56">
        <f t="shared" si="29"/>
        <v>112.95821223284418</v>
      </c>
      <c r="O135" s="30">
        <v>109</v>
      </c>
      <c r="P135" s="60">
        <v>99</v>
      </c>
      <c r="Q135" s="26">
        <v>93</v>
      </c>
      <c r="R135" s="12"/>
      <c r="S135" s="12"/>
      <c r="T135" s="12"/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F135" s="12"/>
      <c r="AG135" s="12"/>
      <c r="AH135" s="12"/>
      <c r="AI135" s="12"/>
      <c r="AJ135" s="12"/>
      <c r="AK135" s="12"/>
      <c r="AL135" s="12"/>
      <c r="AM135" s="12"/>
      <c r="AN135" s="12"/>
      <c r="AO135" s="12"/>
      <c r="AP135" s="12"/>
      <c r="AQ135" s="12"/>
      <c r="AR135" s="12"/>
      <c r="AS135" s="12"/>
      <c r="AT135" s="12"/>
      <c r="AU135" s="12"/>
      <c r="AV135" s="12"/>
      <c r="AW135" s="12"/>
      <c r="AX135" s="12"/>
      <c r="AY135" s="12"/>
    </row>
    <row r="136" spans="1:51" x14ac:dyDescent="0.25">
      <c r="A136" s="20"/>
      <c r="B136" s="20"/>
      <c r="C136" s="57">
        <f t="shared" si="24"/>
        <v>176.25820089643207</v>
      </c>
      <c r="D136" s="57">
        <f t="shared" ref="D136:M136" si="30">1.845*0.5/(D121*D121)</f>
        <v>275.60340508679184</v>
      </c>
      <c r="E136" s="56">
        <f t="shared" si="30"/>
        <v>222.84570168446703</v>
      </c>
      <c r="F136" s="57">
        <f t="shared" si="30"/>
        <v>204.43301072345324</v>
      </c>
      <c r="G136" s="57">
        <f t="shared" si="30"/>
        <v>190.13487420833883</v>
      </c>
      <c r="H136" s="56">
        <f t="shared" si="30"/>
        <v>183.0251821669726</v>
      </c>
      <c r="I136" s="57">
        <f t="shared" si="30"/>
        <v>192.95001332897647</v>
      </c>
      <c r="J136" s="57">
        <f t="shared" si="30"/>
        <v>179.39359364766599</v>
      </c>
      <c r="K136" s="56">
        <f t="shared" si="30"/>
        <v>181.92165709982245</v>
      </c>
      <c r="L136" s="57">
        <f t="shared" si="30"/>
        <v>109.29969299286124</v>
      </c>
      <c r="M136" s="57">
        <f t="shared" si="30"/>
        <v>130.05764944533266</v>
      </c>
      <c r="N136" s="56">
        <f>1.845*0.5/(N121*N121)</f>
        <v>155.46999303578696</v>
      </c>
      <c r="O136" s="30">
        <v>90</v>
      </c>
      <c r="P136" s="30">
        <v>88</v>
      </c>
      <c r="Q136" s="26">
        <v>115</v>
      </c>
      <c r="R136" s="12"/>
      <c r="S136" s="12"/>
      <c r="T136" s="12"/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F136" s="12"/>
      <c r="AG136" s="12"/>
      <c r="AH136" s="12"/>
      <c r="AI136" s="12"/>
      <c r="AJ136" s="12"/>
      <c r="AK136" s="12"/>
      <c r="AL136" s="12"/>
      <c r="AM136" s="12"/>
      <c r="AN136" s="12"/>
      <c r="AO136" s="12"/>
      <c r="AP136" s="12"/>
      <c r="AQ136" s="12"/>
      <c r="AR136" s="12"/>
      <c r="AS136" s="12"/>
      <c r="AT136" s="12"/>
      <c r="AU136" s="12"/>
      <c r="AV136" s="12"/>
      <c r="AW136" s="12"/>
      <c r="AX136" s="12"/>
      <c r="AY136" s="12"/>
    </row>
    <row r="137" spans="1:51" x14ac:dyDescent="0.25">
      <c r="A137" s="20"/>
      <c r="B137" s="20" t="s">
        <v>17</v>
      </c>
      <c r="C137" s="12"/>
      <c r="D137" s="12"/>
      <c r="E137" s="26"/>
      <c r="F137" s="12"/>
      <c r="G137" s="12"/>
      <c r="H137" s="26"/>
      <c r="I137" s="30"/>
      <c r="J137" s="30"/>
      <c r="K137" s="26"/>
      <c r="L137" s="30"/>
      <c r="M137" s="30"/>
      <c r="N137" s="26"/>
      <c r="O137" s="30"/>
      <c r="P137" s="30"/>
      <c r="Q137" s="26"/>
      <c r="R137" s="12"/>
      <c r="S137" s="12"/>
      <c r="T137" s="12"/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F137" s="12"/>
      <c r="AG137" s="12"/>
      <c r="AH137" s="12"/>
      <c r="AI137" s="12"/>
      <c r="AJ137" s="12"/>
      <c r="AK137" s="12"/>
      <c r="AL137" s="12"/>
      <c r="AM137" s="12"/>
      <c r="AN137" s="12"/>
      <c r="AO137" s="12"/>
      <c r="AP137" s="12"/>
      <c r="AQ137" s="12"/>
      <c r="AR137" s="12"/>
      <c r="AS137" s="12"/>
      <c r="AT137" s="12"/>
      <c r="AU137" s="12"/>
      <c r="AV137" s="12"/>
      <c r="AW137" s="12"/>
      <c r="AX137" s="12"/>
      <c r="AY137" s="12"/>
    </row>
    <row r="138" spans="1:51" x14ac:dyDescent="0.25">
      <c r="A138" s="20"/>
      <c r="B138" s="20"/>
      <c r="C138" s="43">
        <f t="shared" ref="C138:N138" si="31">_xlfn.STDEV.S(C131:C133)</f>
        <v>115.1670718211348</v>
      </c>
      <c r="D138" s="43">
        <f t="shared" si="31"/>
        <v>2.6090074075500378</v>
      </c>
      <c r="E138" s="43">
        <f t="shared" si="31"/>
        <v>33.946384017632184</v>
      </c>
      <c r="F138" s="43">
        <f t="shared" si="31"/>
        <v>95.878267014112367</v>
      </c>
      <c r="G138" s="43">
        <f t="shared" si="31"/>
        <v>43.549807247259452</v>
      </c>
      <c r="H138" s="43">
        <f t="shared" si="31"/>
        <v>13.947698157653205</v>
      </c>
      <c r="I138" s="43">
        <f t="shared" si="31"/>
        <v>45.02919730830952</v>
      </c>
      <c r="J138" s="43">
        <f t="shared" si="31"/>
        <v>3.3764590102857199</v>
      </c>
      <c r="K138" s="43">
        <f t="shared" si="31"/>
        <v>58.178310586685249</v>
      </c>
      <c r="L138" s="43">
        <f t="shared" si="31"/>
        <v>12.773682489381539</v>
      </c>
      <c r="M138" s="43">
        <f t="shared" si="31"/>
        <v>18.871369273546009</v>
      </c>
      <c r="N138" s="43">
        <f t="shared" si="31"/>
        <v>10.462700939924211</v>
      </c>
      <c r="O138" s="30"/>
      <c r="P138" s="45">
        <f>AVERAGE(C138:N138)</f>
        <v>37.815829606122854</v>
      </c>
      <c r="Q138" s="30"/>
      <c r="R138" s="12"/>
      <c r="S138" s="12"/>
      <c r="T138" s="12"/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F138" s="12"/>
      <c r="AG138" s="12"/>
      <c r="AH138" s="12"/>
      <c r="AI138" s="12"/>
      <c r="AJ138" s="12"/>
      <c r="AK138" s="12"/>
      <c r="AL138" s="12"/>
      <c r="AM138" s="12"/>
      <c r="AN138" s="12"/>
      <c r="AO138" s="12"/>
      <c r="AP138" s="12"/>
      <c r="AQ138" s="12"/>
      <c r="AR138" s="12"/>
      <c r="AS138" s="12"/>
      <c r="AT138" s="12"/>
      <c r="AU138" s="12"/>
      <c r="AV138" s="12"/>
      <c r="AW138" s="12"/>
      <c r="AX138" s="12"/>
      <c r="AY138" s="12"/>
    </row>
    <row r="139" spans="1:51" x14ac:dyDescent="0.25">
      <c r="A139" s="20"/>
      <c r="B139" s="20"/>
      <c r="C139" s="43">
        <f t="shared" ref="C139:N139" si="32">_xlfn.STDEV.S(C134:C136)</f>
        <v>25.176701315282163</v>
      </c>
      <c r="D139" s="43">
        <f t="shared" si="32"/>
        <v>26.627809529188763</v>
      </c>
      <c r="E139" s="43">
        <f t="shared" si="32"/>
        <v>58.741293417522066</v>
      </c>
      <c r="F139" s="43">
        <f t="shared" si="32"/>
        <v>19.188823690567673</v>
      </c>
      <c r="G139" s="43">
        <f t="shared" si="32"/>
        <v>9.5440040384770306</v>
      </c>
      <c r="H139" s="43">
        <f t="shared" si="32"/>
        <v>15.878176628392383</v>
      </c>
      <c r="I139" s="43">
        <f t="shared" si="32"/>
        <v>33.560307103234031</v>
      </c>
      <c r="J139" s="43">
        <f t="shared" si="32"/>
        <v>17.488697210678978</v>
      </c>
      <c r="K139" s="43">
        <f t="shared" si="32"/>
        <v>8.2437213472482096</v>
      </c>
      <c r="L139" s="43">
        <f t="shared" si="32"/>
        <v>13.050088266897568</v>
      </c>
      <c r="M139" s="43">
        <f t="shared" si="32"/>
        <v>13.074996742329954</v>
      </c>
      <c r="N139" s="43">
        <f t="shared" si="32"/>
        <v>21.675863224984724</v>
      </c>
      <c r="O139" s="30"/>
      <c r="P139" s="45">
        <f>AVERAGE(C139:N139)</f>
        <v>21.854206876233629</v>
      </c>
      <c r="Q139" s="30"/>
      <c r="R139" s="12"/>
      <c r="S139" s="12"/>
      <c r="T139" s="12"/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F139" s="12"/>
      <c r="AG139" s="12"/>
      <c r="AH139" s="12"/>
      <c r="AI139" s="12"/>
      <c r="AJ139" s="12"/>
      <c r="AK139" s="12"/>
      <c r="AL139" s="12"/>
      <c r="AM139" s="12"/>
      <c r="AN139" s="12"/>
      <c r="AO139" s="12"/>
      <c r="AP139" s="12"/>
      <c r="AQ139" s="12"/>
      <c r="AR139" s="12"/>
      <c r="AS139" s="12"/>
      <c r="AT139" s="12"/>
      <c r="AU139" s="12"/>
      <c r="AV139" s="12"/>
      <c r="AW139" s="12"/>
      <c r="AX139" s="12"/>
      <c r="AY139" s="12"/>
    </row>
    <row r="140" spans="1:51" x14ac:dyDescent="0.25">
      <c r="A140" s="38"/>
      <c r="B140" s="38"/>
      <c r="C140" s="12"/>
      <c r="D140" s="12"/>
      <c r="E140" s="30"/>
      <c r="F140" s="12"/>
      <c r="G140" s="12"/>
      <c r="H140" s="30"/>
      <c r="I140" s="30"/>
      <c r="J140" s="30"/>
      <c r="K140" s="30"/>
      <c r="L140" s="30"/>
      <c r="M140" s="30"/>
      <c r="N140" s="30"/>
      <c r="O140" s="30"/>
      <c r="P140" s="30"/>
      <c r="Q140" s="30"/>
      <c r="R140" s="12"/>
      <c r="S140" s="12"/>
      <c r="T140" s="12"/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F140" s="12"/>
      <c r="AG140" s="12"/>
      <c r="AH140" s="12"/>
      <c r="AI140" s="12"/>
      <c r="AJ140" s="12"/>
      <c r="AK140" s="12"/>
      <c r="AL140" s="12"/>
      <c r="AM140" s="12"/>
      <c r="AN140" s="12"/>
      <c r="AO140" s="12"/>
      <c r="AP140" s="12"/>
      <c r="AQ140" s="12"/>
      <c r="AR140" s="12"/>
      <c r="AS140" s="12"/>
      <c r="AT140" s="12"/>
      <c r="AU140" s="12"/>
      <c r="AV140" s="12"/>
      <c r="AW140" s="12"/>
      <c r="AX140" s="12"/>
      <c r="AY140" s="12"/>
    </row>
    <row r="141" spans="1:51" x14ac:dyDescent="0.25">
      <c r="A141" s="38"/>
      <c r="B141" s="38"/>
      <c r="C141" s="12"/>
      <c r="D141" s="12"/>
      <c r="E141" s="30"/>
      <c r="F141" s="12"/>
      <c r="G141" s="12"/>
      <c r="H141" s="30"/>
      <c r="I141" s="30"/>
      <c r="J141" s="30"/>
      <c r="K141" s="30"/>
      <c r="L141" s="30"/>
      <c r="M141" s="30"/>
      <c r="N141" s="30"/>
      <c r="O141" s="30"/>
      <c r="P141" s="30"/>
      <c r="Q141" s="30"/>
      <c r="R141" s="12"/>
      <c r="S141" s="12"/>
      <c r="T141" s="12"/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F141" s="12"/>
      <c r="AG141" s="12"/>
      <c r="AH141" s="12"/>
      <c r="AI141" s="12"/>
      <c r="AJ141" s="12"/>
      <c r="AK141" s="12"/>
      <c r="AL141" s="12"/>
      <c r="AM141" s="12"/>
      <c r="AN141" s="12"/>
      <c r="AO141" s="12"/>
      <c r="AP141" s="12"/>
      <c r="AQ141" s="12"/>
      <c r="AR141" s="12"/>
      <c r="AS141" s="12"/>
      <c r="AT141" s="12"/>
      <c r="AU141" s="12"/>
      <c r="AV141" s="12"/>
      <c r="AW141" s="12"/>
      <c r="AX141" s="12"/>
      <c r="AY141" s="12"/>
    </row>
    <row r="142" spans="1:51" x14ac:dyDescent="0.25">
      <c r="A142" s="12"/>
      <c r="B142" s="29"/>
      <c r="C142" s="30" t="s">
        <v>27</v>
      </c>
      <c r="D142" s="30"/>
      <c r="E142" s="30"/>
      <c r="F142" s="30"/>
      <c r="G142" s="30"/>
      <c r="H142" s="12"/>
      <c r="I142" s="30"/>
      <c r="J142" s="30"/>
      <c r="K142" s="30"/>
      <c r="L142" s="30"/>
      <c r="M142" s="30"/>
      <c r="N142" s="30"/>
      <c r="O142" s="30"/>
      <c r="P142" s="30"/>
      <c r="Q142" s="30"/>
      <c r="R142" s="12"/>
      <c r="S142" s="12"/>
      <c r="T142" s="12"/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F142" s="12"/>
      <c r="AG142" s="12"/>
      <c r="AH142" s="12"/>
      <c r="AI142" s="12"/>
      <c r="AJ142" s="12"/>
      <c r="AK142" s="12"/>
      <c r="AL142" s="12"/>
      <c r="AM142" s="12"/>
      <c r="AN142" s="12"/>
      <c r="AO142" s="12"/>
      <c r="AP142" s="12"/>
      <c r="AQ142" s="12"/>
      <c r="AR142" s="12"/>
      <c r="AS142" s="12"/>
      <c r="AT142" s="12"/>
      <c r="AU142" s="12"/>
      <c r="AV142" s="12"/>
      <c r="AW142" s="12"/>
      <c r="AX142" s="12"/>
      <c r="AY142" s="12"/>
    </row>
    <row r="143" spans="1:51" x14ac:dyDescent="0.25">
      <c r="A143" s="12"/>
      <c r="B143" s="12"/>
      <c r="C143" s="31" t="s">
        <v>2</v>
      </c>
      <c r="D143" s="31"/>
      <c r="E143" s="31"/>
      <c r="F143" s="31" t="s">
        <v>3</v>
      </c>
      <c r="G143" s="31"/>
      <c r="H143" s="31"/>
      <c r="I143" s="31" t="s">
        <v>4</v>
      </c>
      <c r="J143" s="31"/>
      <c r="K143" s="31"/>
      <c r="L143" s="31" t="s">
        <v>5</v>
      </c>
      <c r="M143" s="31"/>
      <c r="N143" s="31"/>
      <c r="O143" s="31" t="s">
        <v>6</v>
      </c>
      <c r="P143" s="31"/>
      <c r="Q143" s="31"/>
      <c r="R143" s="12"/>
      <c r="S143" s="12"/>
      <c r="T143" s="12"/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F143" s="12"/>
      <c r="AG143" s="12"/>
      <c r="AH143" s="12"/>
      <c r="AI143" s="12"/>
      <c r="AJ143" s="12"/>
      <c r="AK143" s="12"/>
      <c r="AL143" s="12"/>
      <c r="AM143" s="12"/>
      <c r="AN143" s="12"/>
      <c r="AO143" s="12"/>
      <c r="AP143" s="12"/>
      <c r="AQ143" s="12"/>
      <c r="AR143" s="12"/>
      <c r="AS143" s="12"/>
      <c r="AT143" s="12"/>
      <c r="AU143" s="12"/>
      <c r="AV143" s="12"/>
      <c r="AW143" s="12"/>
      <c r="AX143" s="12"/>
      <c r="AY143" s="12"/>
    </row>
    <row r="144" spans="1:51" x14ac:dyDescent="0.25">
      <c r="A144" s="17" t="s">
        <v>7</v>
      </c>
      <c r="B144" s="17" t="s">
        <v>19</v>
      </c>
      <c r="C144" s="33">
        <v>1</v>
      </c>
      <c r="D144" s="33">
        <v>2</v>
      </c>
      <c r="E144" s="34">
        <v>3</v>
      </c>
      <c r="F144" s="33">
        <v>1</v>
      </c>
      <c r="G144" s="33">
        <v>2</v>
      </c>
      <c r="H144" s="34">
        <v>3</v>
      </c>
      <c r="I144" s="35">
        <v>1</v>
      </c>
      <c r="J144" s="36">
        <v>2</v>
      </c>
      <c r="K144" s="37">
        <v>3</v>
      </c>
      <c r="L144" s="36">
        <v>1</v>
      </c>
      <c r="M144" s="36">
        <v>2</v>
      </c>
      <c r="N144" s="37">
        <v>3</v>
      </c>
      <c r="O144" s="36">
        <v>1</v>
      </c>
      <c r="P144" s="36">
        <v>2</v>
      </c>
      <c r="Q144" s="37">
        <v>3</v>
      </c>
      <c r="R144" s="12"/>
      <c r="S144" s="12"/>
      <c r="T144" s="12"/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F144" s="12"/>
      <c r="AG144" s="12"/>
      <c r="AH144" s="12"/>
      <c r="AI144" s="12"/>
      <c r="AJ144" s="12"/>
      <c r="AK144" s="12"/>
      <c r="AL144" s="12"/>
      <c r="AM144" s="12"/>
      <c r="AN144" s="12"/>
      <c r="AO144" s="12"/>
      <c r="AP144" s="12"/>
      <c r="AQ144" s="12"/>
      <c r="AR144" s="12"/>
      <c r="AS144" s="12"/>
      <c r="AT144" s="12"/>
      <c r="AU144" s="12"/>
      <c r="AV144" s="12"/>
      <c r="AW144" s="12"/>
      <c r="AX144" s="12"/>
      <c r="AY144" s="12"/>
    </row>
    <row r="145" spans="1:152" x14ac:dyDescent="0.25">
      <c r="A145" s="17"/>
      <c r="B145" s="42">
        <v>1</v>
      </c>
      <c r="C145" s="43">
        <f t="shared" ref="C145:Q145" si="33">AVERAGE(C131:C133)</f>
        <v>174.00658541467752</v>
      </c>
      <c r="D145" s="43">
        <f t="shared" si="33"/>
        <v>134.47379887891609</v>
      </c>
      <c r="E145" s="44">
        <f t="shared" si="33"/>
        <v>152.67156686242103</v>
      </c>
      <c r="F145" s="43">
        <f t="shared" si="33"/>
        <v>211.8288553877272</v>
      </c>
      <c r="G145" s="43">
        <f t="shared" si="33"/>
        <v>136.17724322245573</v>
      </c>
      <c r="H145" s="44">
        <f t="shared" si="33"/>
        <v>138.8290409651556</v>
      </c>
      <c r="I145" s="43">
        <f t="shared" si="33"/>
        <v>151.70668655162757</v>
      </c>
      <c r="J145" s="43">
        <f t="shared" si="33"/>
        <v>125.40546647523182</v>
      </c>
      <c r="K145" s="44">
        <f t="shared" si="33"/>
        <v>217.75404527044307</v>
      </c>
      <c r="L145" s="43">
        <f t="shared" si="33"/>
        <v>76.827166142729197</v>
      </c>
      <c r="M145" s="43">
        <f t="shared" si="33"/>
        <v>115.87454458462024</v>
      </c>
      <c r="N145" s="44">
        <f t="shared" si="33"/>
        <v>95.081450920035891</v>
      </c>
      <c r="O145" s="43">
        <f t="shared" si="33"/>
        <v>94.091800755481103</v>
      </c>
      <c r="P145" s="43">
        <f t="shared" si="33"/>
        <v>80.882697953728339</v>
      </c>
      <c r="Q145" s="44">
        <f t="shared" si="33"/>
        <v>95.06470974364332</v>
      </c>
      <c r="R145" s="12"/>
      <c r="S145" s="12"/>
      <c r="T145" s="12"/>
      <c r="U145" s="43"/>
      <c r="V145" s="43"/>
      <c r="W145" s="43"/>
      <c r="X145" s="43"/>
      <c r="Y145" s="43"/>
      <c r="Z145" s="12"/>
      <c r="AA145" s="12"/>
      <c r="AB145" s="12"/>
      <c r="AC145" s="12"/>
      <c r="AD145" s="12"/>
      <c r="AE145" s="12"/>
      <c r="AF145" s="12"/>
      <c r="AG145" s="12"/>
      <c r="AH145" s="12"/>
      <c r="AI145" s="12"/>
      <c r="AJ145" s="12"/>
      <c r="AK145" s="12"/>
      <c r="AL145" s="12"/>
      <c r="AM145" s="12"/>
      <c r="AN145" s="12"/>
      <c r="AO145" s="12"/>
      <c r="AP145" s="12"/>
      <c r="AQ145" s="12"/>
      <c r="AR145" s="12"/>
      <c r="AS145" s="12"/>
      <c r="AT145" s="12"/>
      <c r="AU145" s="12"/>
      <c r="AV145" s="12"/>
      <c r="AW145" s="12"/>
      <c r="AX145" s="12"/>
      <c r="AY145" s="12"/>
    </row>
    <row r="146" spans="1:152" x14ac:dyDescent="0.25">
      <c r="A146" s="17"/>
      <c r="B146" s="42">
        <v>2</v>
      </c>
      <c r="C146" s="43">
        <f t="shared" ref="C146:N146" si="34">AVERAGE(C134:C136)</f>
        <v>202.93621937848465</v>
      </c>
      <c r="D146" s="43">
        <f t="shared" si="34"/>
        <v>306.24046469511433</v>
      </c>
      <c r="E146" s="44">
        <f t="shared" si="34"/>
        <v>278.30128583047099</v>
      </c>
      <c r="F146" s="43">
        <f t="shared" si="34"/>
        <v>201.31067154071229</v>
      </c>
      <c r="G146" s="43">
        <f t="shared" si="34"/>
        <v>184.95631236567127</v>
      </c>
      <c r="H146" s="44">
        <f t="shared" si="34"/>
        <v>198.04810562725496</v>
      </c>
      <c r="I146" s="43">
        <f t="shared" si="34"/>
        <v>155.57959316373839</v>
      </c>
      <c r="J146" s="43">
        <f t="shared" si="34"/>
        <v>163.12132500648647</v>
      </c>
      <c r="K146" s="44">
        <f t="shared" si="34"/>
        <v>172.54621272834933</v>
      </c>
      <c r="L146" s="43">
        <f t="shared" si="34"/>
        <v>121.25442146157485</v>
      </c>
      <c r="M146" s="43">
        <f t="shared" si="34"/>
        <v>118.17940882919736</v>
      </c>
      <c r="N146" s="44">
        <f t="shared" si="34"/>
        <v>131.76256095686159</v>
      </c>
      <c r="O146" s="30"/>
      <c r="P146" s="30"/>
      <c r="Q146" s="26"/>
      <c r="R146" s="12"/>
      <c r="S146" s="12"/>
      <c r="T146" s="12"/>
      <c r="U146" s="57"/>
      <c r="V146" s="43"/>
      <c r="W146" s="61"/>
      <c r="X146" s="43"/>
      <c r="Y146" s="12"/>
      <c r="Z146" s="12"/>
      <c r="AA146" s="12"/>
      <c r="AB146" s="12"/>
      <c r="AC146" s="12"/>
      <c r="AD146" s="12"/>
      <c r="AE146" s="12"/>
      <c r="AF146" s="12"/>
      <c r="AG146" s="12"/>
      <c r="AH146" s="12"/>
      <c r="AI146" s="12"/>
      <c r="AJ146" s="12"/>
      <c r="AK146" s="12"/>
      <c r="AL146" s="12"/>
      <c r="AM146" s="12"/>
      <c r="AN146" s="12"/>
      <c r="AO146" s="12"/>
      <c r="AP146" s="12"/>
      <c r="AQ146" s="12"/>
      <c r="AR146" s="12"/>
      <c r="AS146" s="12"/>
      <c r="AT146" s="12"/>
      <c r="AU146" s="12"/>
      <c r="AV146" s="12"/>
      <c r="AW146" s="12"/>
      <c r="AX146" s="12"/>
      <c r="AY146" s="12"/>
    </row>
    <row r="147" spans="1:152" x14ac:dyDescent="0.25">
      <c r="A147" s="17"/>
      <c r="B147" s="42">
        <v>3</v>
      </c>
      <c r="C147" s="43"/>
      <c r="D147" s="12"/>
      <c r="E147" s="26"/>
      <c r="F147" s="12"/>
      <c r="G147" s="12"/>
      <c r="H147" s="26"/>
      <c r="I147" s="30"/>
      <c r="J147" s="30"/>
      <c r="K147" s="26"/>
      <c r="L147" s="30"/>
      <c r="M147" s="30"/>
      <c r="N147" s="26"/>
      <c r="O147" s="30"/>
      <c r="P147" s="30"/>
      <c r="Q147" s="26"/>
      <c r="R147" s="12"/>
      <c r="S147" s="12"/>
      <c r="T147" s="12"/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F147" s="12"/>
      <c r="AG147" s="12"/>
      <c r="AH147" s="12"/>
      <c r="AI147" s="12"/>
      <c r="AJ147" s="12"/>
      <c r="AK147" s="12"/>
      <c r="AL147" s="12"/>
      <c r="AM147" s="12"/>
      <c r="AN147" s="12"/>
      <c r="AO147" s="12"/>
      <c r="AP147" s="12"/>
      <c r="AQ147" s="12"/>
      <c r="AR147" s="12"/>
      <c r="AS147" s="12"/>
      <c r="AT147" s="12"/>
      <c r="AU147" s="12"/>
      <c r="AV147" s="12"/>
      <c r="AW147" s="12"/>
      <c r="AX147" s="12"/>
      <c r="AY147" s="12"/>
    </row>
    <row r="148" spans="1:152" x14ac:dyDescent="0.25">
      <c r="A148" s="17"/>
      <c r="B148" s="42">
        <v>4</v>
      </c>
      <c r="C148" s="43"/>
      <c r="D148" s="12"/>
      <c r="E148" s="26"/>
      <c r="F148" s="12"/>
      <c r="G148" s="12"/>
      <c r="H148" s="26"/>
      <c r="I148" s="30"/>
      <c r="J148" s="30"/>
      <c r="K148" s="26"/>
      <c r="L148" s="30"/>
      <c r="M148" s="30"/>
      <c r="N148" s="26"/>
      <c r="O148" s="30"/>
      <c r="P148" s="30"/>
      <c r="Q148" s="26"/>
      <c r="R148" s="12"/>
      <c r="S148" s="12"/>
      <c r="T148" s="12"/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F148" s="12"/>
      <c r="AG148" s="12"/>
      <c r="AH148" s="12"/>
      <c r="AI148" s="12"/>
      <c r="AJ148" s="12"/>
      <c r="AK148" s="12"/>
      <c r="AL148" s="12"/>
      <c r="AM148" s="12"/>
      <c r="AN148" s="12"/>
      <c r="AO148" s="12"/>
      <c r="AP148" s="12"/>
      <c r="AQ148" s="12"/>
      <c r="AR148" s="12"/>
      <c r="AS148" s="12"/>
      <c r="AT148" s="12"/>
      <c r="AU148" s="12"/>
      <c r="AV148" s="12"/>
      <c r="AW148" s="12"/>
      <c r="AX148" s="12"/>
      <c r="AY148" s="12"/>
    </row>
    <row r="149" spans="1:152" x14ac:dyDescent="0.25">
      <c r="A149" s="17"/>
      <c r="B149" s="42">
        <v>5</v>
      </c>
      <c r="C149" s="43"/>
      <c r="D149" s="12"/>
      <c r="E149" s="26"/>
      <c r="F149" s="12"/>
      <c r="G149" s="12"/>
      <c r="H149" s="26"/>
      <c r="I149" s="30"/>
      <c r="J149" s="30"/>
      <c r="K149" s="26"/>
      <c r="L149" s="30"/>
      <c r="M149" s="30"/>
      <c r="N149" s="26"/>
      <c r="O149" s="30"/>
      <c r="P149" s="30"/>
      <c r="Q149" s="26"/>
      <c r="R149" s="12"/>
      <c r="S149" s="12"/>
      <c r="T149" s="12"/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F149" s="12"/>
      <c r="AG149" s="12"/>
      <c r="AH149" s="12"/>
      <c r="AI149" s="12"/>
      <c r="AJ149" s="12"/>
      <c r="AK149" s="12"/>
      <c r="AL149" s="12"/>
      <c r="AM149" s="12"/>
      <c r="AN149" s="12"/>
      <c r="AO149" s="12"/>
      <c r="AP149" s="12"/>
      <c r="AQ149" s="12"/>
      <c r="AR149" s="12"/>
      <c r="AS149" s="12"/>
      <c r="AT149" s="12"/>
      <c r="AU149" s="12"/>
      <c r="AV149" s="12"/>
      <c r="AW149" s="12"/>
      <c r="AX149" s="12"/>
      <c r="AY149" s="12"/>
    </row>
    <row r="150" spans="1:152" x14ac:dyDescent="0.25">
      <c r="A150" s="12"/>
      <c r="B150" s="29"/>
      <c r="C150" s="43"/>
      <c r="D150" s="12"/>
      <c r="E150" s="30"/>
      <c r="F150" s="12"/>
      <c r="G150" s="12"/>
      <c r="H150" s="30"/>
      <c r="I150" s="30"/>
      <c r="J150" s="30"/>
      <c r="K150" s="30"/>
      <c r="L150" s="30"/>
      <c r="M150" s="30"/>
      <c r="N150" s="30"/>
      <c r="O150" s="30"/>
      <c r="P150" s="30"/>
      <c r="Q150" s="30"/>
      <c r="R150" s="12"/>
      <c r="S150" s="12"/>
      <c r="T150" s="12"/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F150" s="12"/>
      <c r="AG150" s="12"/>
      <c r="AH150" s="12"/>
      <c r="AI150" s="12"/>
      <c r="AJ150" s="12"/>
      <c r="AK150" s="12"/>
      <c r="AL150" s="12"/>
      <c r="AM150" s="12"/>
      <c r="AN150" s="12"/>
      <c r="AO150" s="12"/>
      <c r="AP150" s="12"/>
      <c r="AQ150" s="12"/>
      <c r="AR150" s="12"/>
      <c r="AS150" s="12"/>
      <c r="AT150" s="12"/>
      <c r="AU150" s="12"/>
      <c r="AV150" s="12"/>
      <c r="AW150" s="12"/>
      <c r="AX150" s="12"/>
      <c r="AY150" s="12"/>
    </row>
    <row r="151" spans="1:152" x14ac:dyDescent="0.25">
      <c r="A151" s="12"/>
      <c r="B151" s="29"/>
      <c r="C151" s="43"/>
      <c r="D151" s="12"/>
      <c r="E151" s="30"/>
      <c r="F151" s="12"/>
      <c r="G151" s="12"/>
      <c r="H151" s="30"/>
      <c r="I151" s="30"/>
      <c r="J151" s="30"/>
      <c r="K151" s="30"/>
      <c r="L151" s="30"/>
      <c r="M151" s="30"/>
      <c r="N151" s="30"/>
      <c r="O151" s="30"/>
      <c r="P151" s="30"/>
      <c r="Q151" s="30"/>
      <c r="R151" s="12"/>
      <c r="S151" s="12"/>
      <c r="T151" s="12"/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F151" s="12"/>
      <c r="AG151" s="12"/>
      <c r="AH151" s="12"/>
      <c r="AI151" s="12"/>
      <c r="AJ151" s="12"/>
      <c r="AK151" s="12"/>
      <c r="AL151" s="12"/>
      <c r="AM151" s="12"/>
      <c r="AN151" s="12"/>
      <c r="AO151" s="12"/>
      <c r="AP151" s="12"/>
      <c r="AQ151" s="12"/>
      <c r="AR151" s="12"/>
      <c r="AS151" s="12"/>
      <c r="AT151" s="12"/>
      <c r="AU151" s="12"/>
      <c r="AV151" s="12"/>
      <c r="AW151" s="12"/>
      <c r="AX151" s="12"/>
      <c r="AY151" s="12"/>
    </row>
    <row r="152" spans="1:152" s="2" customFormat="1" x14ac:dyDescent="0.25">
      <c r="A152" s="12"/>
      <c r="B152" s="12"/>
      <c r="C152" s="12"/>
      <c r="D152" s="12"/>
      <c r="E152" s="12"/>
      <c r="F152" s="12"/>
      <c r="G152" s="12"/>
      <c r="H152" s="12"/>
      <c r="I152" s="12"/>
      <c r="J152" s="12"/>
      <c r="K152" s="12"/>
      <c r="L152" s="12"/>
      <c r="M152" s="12"/>
      <c r="N152" s="12"/>
      <c r="O152" s="12"/>
      <c r="P152" s="12"/>
      <c r="Q152" s="12"/>
      <c r="R152" s="12"/>
      <c r="S152" s="12"/>
      <c r="T152" s="12"/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F152" s="12"/>
      <c r="AG152" s="12"/>
      <c r="AH152" s="12"/>
      <c r="AI152" s="12"/>
      <c r="AJ152" s="12"/>
      <c r="AK152" s="12"/>
      <c r="AL152" s="12"/>
      <c r="AM152" s="12"/>
      <c r="AN152" s="12"/>
      <c r="AO152" s="12"/>
      <c r="AP152" s="12"/>
      <c r="AQ152" s="12"/>
      <c r="AR152" s="12"/>
      <c r="AS152" s="12"/>
      <c r="AT152" s="12"/>
      <c r="AU152" s="12"/>
      <c r="AV152" s="12"/>
      <c r="AW152" s="12"/>
      <c r="AX152" s="12"/>
      <c r="AY152" s="12"/>
      <c r="AZ152"/>
      <c r="BA152"/>
      <c r="BB152"/>
      <c r="BC152"/>
      <c r="BD152"/>
      <c r="BE152"/>
      <c r="BF152"/>
      <c r="BG152"/>
      <c r="BH152"/>
      <c r="BI152"/>
      <c r="BJ152"/>
      <c r="BK152"/>
      <c r="BL152"/>
      <c r="BM152"/>
      <c r="BN152"/>
      <c r="BO152"/>
      <c r="BP152"/>
      <c r="BQ152"/>
      <c r="BR152"/>
      <c r="BS152"/>
      <c r="BT152"/>
      <c r="BU152"/>
      <c r="BV152"/>
      <c r="BW152"/>
      <c r="BX152"/>
      <c r="BY152"/>
      <c r="BZ152"/>
      <c r="CA152"/>
      <c r="CB152"/>
      <c r="CC152"/>
      <c r="CD152"/>
      <c r="CE152"/>
      <c r="CF152"/>
      <c r="CG152"/>
      <c r="CH152"/>
      <c r="CI152"/>
      <c r="CJ152"/>
      <c r="CK152"/>
      <c r="CL152"/>
      <c r="CM152"/>
      <c r="CN152"/>
      <c r="CO152"/>
      <c r="CP152"/>
      <c r="CQ152"/>
      <c r="CR152"/>
      <c r="CS152"/>
      <c r="CT152"/>
      <c r="CU152"/>
      <c r="CV152"/>
      <c r="CW152"/>
      <c r="CX152"/>
      <c r="CY152"/>
      <c r="CZ152"/>
      <c r="DA152"/>
      <c r="DB152"/>
      <c r="DC152"/>
      <c r="DD152"/>
      <c r="DE152"/>
      <c r="DF152"/>
      <c r="DG152"/>
      <c r="DH152"/>
      <c r="DI152"/>
      <c r="DJ152"/>
      <c r="DK152"/>
      <c r="DL152"/>
      <c r="DM152"/>
      <c r="DN152"/>
      <c r="DO152"/>
      <c r="DP152"/>
      <c r="DQ152"/>
      <c r="DR152"/>
      <c r="DS152"/>
      <c r="DT152"/>
      <c r="DU152"/>
      <c r="DV152"/>
      <c r="DW152"/>
      <c r="DX152"/>
      <c r="DY152"/>
      <c r="DZ152"/>
      <c r="EA152"/>
      <c r="EB152"/>
      <c r="EC152"/>
      <c r="ED152"/>
      <c r="EE152"/>
      <c r="EF152"/>
      <c r="EG152"/>
      <c r="EH152"/>
      <c r="EI152"/>
      <c r="EJ152"/>
      <c r="EK152"/>
      <c r="EL152"/>
      <c r="EM152"/>
      <c r="EN152"/>
      <c r="EO152"/>
      <c r="EP152"/>
      <c r="EQ152"/>
      <c r="ER152"/>
      <c r="ES152"/>
      <c r="ET152"/>
      <c r="EU152"/>
      <c r="EV152"/>
    </row>
    <row r="153" spans="1:152" s="2" customFormat="1" x14ac:dyDescent="0.25">
      <c r="A153" s="12"/>
      <c r="B153" s="12"/>
      <c r="C153" s="12"/>
      <c r="D153" s="12"/>
      <c r="E153" s="12"/>
      <c r="F153" s="12"/>
      <c r="G153" s="12"/>
      <c r="H153" s="12"/>
      <c r="I153" s="12"/>
      <c r="J153" s="12"/>
      <c r="K153" s="12"/>
      <c r="L153" s="12"/>
      <c r="M153" s="12"/>
      <c r="N153" s="12"/>
      <c r="O153" s="12"/>
      <c r="P153" s="12"/>
      <c r="Q153" s="12"/>
      <c r="R153" s="12"/>
      <c r="S153" s="12"/>
      <c r="T153" s="12"/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F153" s="12"/>
      <c r="AG153" s="12"/>
      <c r="AH153" s="12"/>
      <c r="AI153" s="12"/>
      <c r="AJ153" s="12"/>
      <c r="AK153" s="12"/>
      <c r="AL153" s="12"/>
      <c r="AM153" s="12"/>
      <c r="AN153" s="12"/>
      <c r="AO153" s="12"/>
      <c r="AP153" s="12"/>
      <c r="AQ153" s="12"/>
      <c r="AR153" s="12"/>
      <c r="AS153" s="12"/>
      <c r="AT153" s="12"/>
      <c r="AU153" s="12"/>
      <c r="AV153" s="12"/>
      <c r="AW153" s="12"/>
      <c r="AX153" s="12"/>
      <c r="AY153" s="12"/>
      <c r="AZ153"/>
      <c r="BA153"/>
      <c r="BB153"/>
      <c r="BC153"/>
      <c r="BD153"/>
      <c r="BE153"/>
      <c r="BF153"/>
      <c r="BG153"/>
      <c r="BH153"/>
      <c r="BI153"/>
      <c r="BJ153"/>
      <c r="BK153"/>
      <c r="BL153"/>
      <c r="BM153"/>
      <c r="BN153"/>
      <c r="BO153"/>
      <c r="BP153"/>
      <c r="BQ153"/>
      <c r="BR153"/>
      <c r="BS153"/>
      <c r="BT153"/>
      <c r="BU153"/>
      <c r="BV153"/>
      <c r="BW153"/>
      <c r="BX153"/>
      <c r="BY153"/>
      <c r="BZ153"/>
      <c r="CA153"/>
      <c r="CB153"/>
      <c r="CC153"/>
      <c r="CD153"/>
      <c r="CE153"/>
      <c r="CF153"/>
      <c r="CG153"/>
      <c r="CH153"/>
      <c r="CI153"/>
      <c r="CJ153"/>
      <c r="CK153"/>
      <c r="CL153"/>
      <c r="CM153"/>
      <c r="CN153"/>
      <c r="CO153"/>
      <c r="CP153"/>
      <c r="CQ153"/>
      <c r="CR153"/>
      <c r="CS153"/>
      <c r="CT153"/>
      <c r="CU153"/>
      <c r="CV153"/>
      <c r="CW153"/>
      <c r="CX153"/>
      <c r="CY153"/>
      <c r="CZ153"/>
      <c r="DA153"/>
      <c r="DB153"/>
      <c r="DC153"/>
      <c r="DD153"/>
      <c r="DE153"/>
      <c r="DF153"/>
      <c r="DG153"/>
      <c r="DH153"/>
      <c r="DI153"/>
      <c r="DJ153"/>
      <c r="DK153"/>
      <c r="DL153"/>
      <c r="DM153"/>
      <c r="DN153"/>
      <c r="DO153"/>
      <c r="DP153"/>
      <c r="DQ153"/>
      <c r="DR153"/>
      <c r="DS153"/>
      <c r="DT153"/>
      <c r="DU153"/>
      <c r="DV153"/>
      <c r="DW153"/>
      <c r="DX153"/>
      <c r="DY153"/>
      <c r="DZ153"/>
      <c r="EA153"/>
      <c r="EB153"/>
      <c r="EC153"/>
      <c r="ED153"/>
      <c r="EE153"/>
      <c r="EF153"/>
      <c r="EG153"/>
      <c r="EH153"/>
      <c r="EI153"/>
      <c r="EJ153"/>
      <c r="EK153"/>
      <c r="EL153"/>
      <c r="EM153"/>
      <c r="EN153"/>
      <c r="EO153"/>
      <c r="EP153"/>
      <c r="EQ153"/>
      <c r="ER153"/>
      <c r="ES153"/>
      <c r="ET153"/>
      <c r="EU153"/>
      <c r="EV153"/>
    </row>
    <row r="154" spans="1:152" x14ac:dyDescent="0.25">
      <c r="A154" s="12"/>
      <c r="B154" s="12"/>
      <c r="C154" s="12"/>
      <c r="D154" s="12"/>
      <c r="E154" s="12"/>
      <c r="F154" s="12"/>
      <c r="G154" s="12"/>
      <c r="H154" s="12"/>
      <c r="I154" s="12"/>
      <c r="J154" s="12"/>
      <c r="K154" s="12"/>
      <c r="L154" s="12"/>
      <c r="M154" s="12"/>
      <c r="N154" s="12"/>
      <c r="O154" s="12"/>
      <c r="P154" s="12"/>
      <c r="Q154" s="12"/>
      <c r="R154" s="12"/>
      <c r="S154" s="12"/>
      <c r="T154" s="12"/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F154" s="12"/>
      <c r="AG154" s="12"/>
      <c r="AH154" s="12"/>
      <c r="AI154" s="12"/>
      <c r="AJ154" s="12"/>
      <c r="AK154" s="12"/>
      <c r="AL154" s="12"/>
      <c r="AM154" s="12"/>
      <c r="AN154" s="12"/>
      <c r="AO154" s="12"/>
      <c r="AP154" s="12"/>
      <c r="AQ154" s="12"/>
      <c r="AR154" s="12"/>
      <c r="AS154" s="12"/>
      <c r="AT154" s="12"/>
      <c r="AU154" s="12"/>
      <c r="AV154" s="12"/>
      <c r="AW154" s="12"/>
      <c r="AX154" s="12"/>
      <c r="AY154" s="12"/>
    </row>
    <row r="155" spans="1:152" x14ac:dyDescent="0.25">
      <c r="A155" s="12"/>
      <c r="B155" s="12"/>
      <c r="C155" s="12"/>
      <c r="D155" s="12"/>
      <c r="E155" s="12"/>
      <c r="F155" s="12"/>
      <c r="G155" s="12"/>
      <c r="H155" s="12"/>
      <c r="I155" s="12"/>
      <c r="J155" s="12"/>
      <c r="K155" s="12"/>
      <c r="L155" s="12"/>
      <c r="M155" s="12"/>
      <c r="N155" s="12"/>
      <c r="O155" s="12"/>
      <c r="P155" s="12"/>
      <c r="Q155" s="12"/>
      <c r="R155" s="12"/>
      <c r="S155" s="12"/>
      <c r="T155" s="12"/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F155" s="12"/>
      <c r="AG155" s="12"/>
      <c r="AH155" s="12"/>
      <c r="AI155" s="12"/>
      <c r="AJ155" s="12"/>
      <c r="AK155" s="12"/>
      <c r="AL155" s="12"/>
      <c r="AM155" s="12"/>
      <c r="AN155" s="12"/>
      <c r="AO155" s="12"/>
      <c r="AP155" s="12"/>
      <c r="AQ155" s="12"/>
      <c r="AR155" s="12"/>
      <c r="AS155" s="12"/>
      <c r="AT155" s="12"/>
      <c r="AU155" s="12"/>
      <c r="AV155" s="12"/>
      <c r="AW155" s="12"/>
      <c r="AX155" s="12"/>
      <c r="AY155" s="12"/>
    </row>
    <row r="156" spans="1:152" x14ac:dyDescent="0.25">
      <c r="A156" s="12"/>
      <c r="B156" s="12"/>
      <c r="C156" s="12"/>
      <c r="D156" s="12"/>
      <c r="E156" s="12"/>
      <c r="F156" s="12"/>
      <c r="G156" s="12"/>
      <c r="H156" s="12"/>
      <c r="I156" s="12"/>
      <c r="J156" s="12"/>
      <c r="K156" s="12"/>
      <c r="L156" s="12"/>
      <c r="M156" s="12"/>
      <c r="N156" s="12"/>
      <c r="O156" s="12"/>
      <c r="P156" s="12"/>
      <c r="Q156" s="12"/>
      <c r="R156" s="12"/>
      <c r="S156" s="12"/>
      <c r="T156" s="12"/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F156" s="12"/>
      <c r="AG156" s="12"/>
      <c r="AH156" s="12"/>
      <c r="AI156" s="12"/>
      <c r="AJ156" s="12"/>
      <c r="AK156" s="12"/>
      <c r="AL156" s="12"/>
      <c r="AM156" s="12"/>
      <c r="AN156" s="12"/>
      <c r="AO156" s="12"/>
      <c r="AP156" s="12"/>
      <c r="AQ156" s="12"/>
      <c r="AR156" s="12"/>
      <c r="AS156" s="12"/>
      <c r="AT156" s="12"/>
      <c r="AU156" s="12"/>
      <c r="AV156" s="12"/>
      <c r="AW156" s="12"/>
      <c r="AX156" s="12"/>
      <c r="AY156" s="12"/>
    </row>
    <row r="157" spans="1:152" x14ac:dyDescent="0.25">
      <c r="A157" s="12"/>
      <c r="B157" s="12"/>
      <c r="C157" s="12"/>
      <c r="D157" s="12"/>
      <c r="E157" s="12"/>
      <c r="F157" s="12"/>
      <c r="G157" s="12"/>
      <c r="H157" s="12"/>
      <c r="I157" s="12"/>
      <c r="J157" s="12"/>
      <c r="K157" s="12"/>
      <c r="L157" s="12"/>
      <c r="M157" s="12"/>
      <c r="N157" s="12"/>
      <c r="O157" s="12"/>
      <c r="P157" s="12"/>
      <c r="Q157" s="12"/>
      <c r="R157" s="12"/>
      <c r="S157" s="12"/>
      <c r="T157" s="12"/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F157" s="12"/>
      <c r="AG157" s="12"/>
      <c r="AH157" s="12"/>
      <c r="AI157" s="12"/>
      <c r="AJ157" s="12"/>
      <c r="AK157" s="12"/>
      <c r="AL157" s="12"/>
      <c r="AM157" s="12"/>
      <c r="AN157" s="12"/>
      <c r="AO157" s="12"/>
      <c r="AP157" s="12"/>
      <c r="AQ157" s="12"/>
      <c r="AR157" s="12"/>
      <c r="AS157" s="12"/>
      <c r="AT157" s="12"/>
      <c r="AU157" s="12"/>
      <c r="AV157" s="12"/>
      <c r="AW157" s="12"/>
      <c r="AX157" s="12"/>
      <c r="AY157" s="12"/>
    </row>
    <row r="158" spans="1:152" x14ac:dyDescent="0.25">
      <c r="A158" s="12"/>
      <c r="B158" s="12"/>
      <c r="C158" s="12"/>
      <c r="D158" s="12"/>
      <c r="E158" s="12"/>
      <c r="F158" s="12"/>
      <c r="G158" s="12"/>
      <c r="H158" s="12"/>
      <c r="I158" s="12"/>
      <c r="J158" s="12"/>
      <c r="K158" s="12"/>
      <c r="L158" s="12"/>
      <c r="M158" s="12"/>
      <c r="N158" s="12"/>
      <c r="O158" s="12"/>
      <c r="P158" s="12"/>
      <c r="Q158" s="12"/>
      <c r="R158" s="12"/>
      <c r="S158" s="12"/>
      <c r="T158" s="12"/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F158" s="12"/>
      <c r="AG158" s="12"/>
      <c r="AH158" s="12"/>
      <c r="AI158" s="12"/>
      <c r="AJ158" s="12"/>
      <c r="AK158" s="12"/>
      <c r="AL158" s="12"/>
      <c r="AM158" s="12"/>
      <c r="AN158" s="12"/>
      <c r="AO158" s="12"/>
      <c r="AP158" s="12"/>
      <c r="AQ158" s="12"/>
      <c r="AR158" s="12"/>
      <c r="AS158" s="12"/>
      <c r="AT158" s="12"/>
      <c r="AU158" s="12"/>
      <c r="AV158" s="12"/>
      <c r="AW158" s="12"/>
      <c r="AX158" s="12"/>
      <c r="AY158" s="12"/>
    </row>
    <row r="159" spans="1:152" x14ac:dyDescent="0.25">
      <c r="A159" s="12"/>
      <c r="B159" s="12"/>
      <c r="C159" s="12"/>
      <c r="D159" s="12"/>
      <c r="E159" s="12"/>
      <c r="F159" s="12"/>
      <c r="G159" s="12"/>
      <c r="H159" s="12"/>
      <c r="I159" s="12"/>
      <c r="J159" s="12"/>
      <c r="K159" s="12"/>
      <c r="L159" s="12"/>
      <c r="M159" s="12"/>
      <c r="N159" s="12"/>
      <c r="O159" s="12"/>
      <c r="P159" s="12"/>
      <c r="Q159" s="12"/>
      <c r="R159" s="12"/>
      <c r="S159" s="12"/>
      <c r="T159" s="12"/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F159" s="12"/>
      <c r="AG159" s="12"/>
      <c r="AH159" s="12"/>
      <c r="AI159" s="12"/>
      <c r="AJ159" s="12"/>
      <c r="AK159" s="12"/>
      <c r="AL159" s="12"/>
      <c r="AM159" s="12"/>
      <c r="AN159" s="12"/>
      <c r="AO159" s="12"/>
      <c r="AP159" s="12"/>
      <c r="AQ159" s="12"/>
      <c r="AR159" s="12"/>
      <c r="AS159" s="12"/>
      <c r="AT159" s="12"/>
      <c r="AU159" s="12"/>
      <c r="AV159" s="12"/>
      <c r="AW159" s="12"/>
      <c r="AX159" s="12"/>
      <c r="AY159" s="12"/>
    </row>
    <row r="160" spans="1:152" x14ac:dyDescent="0.25">
      <c r="A160" s="12"/>
      <c r="B160" s="12"/>
      <c r="C160" s="12"/>
      <c r="D160" s="12"/>
      <c r="E160" s="12"/>
      <c r="F160" s="12"/>
      <c r="G160" s="12"/>
      <c r="H160" s="12"/>
      <c r="I160" s="12"/>
      <c r="J160" s="12"/>
      <c r="K160" s="12"/>
      <c r="L160" s="12"/>
      <c r="M160" s="12"/>
      <c r="N160" s="12"/>
      <c r="O160" s="12"/>
      <c r="P160" s="12"/>
      <c r="Q160" s="12"/>
      <c r="R160" s="12"/>
      <c r="S160" s="12"/>
      <c r="T160" s="12"/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F160" s="12"/>
      <c r="AG160" s="12"/>
      <c r="AH160" s="12"/>
      <c r="AI160" s="12"/>
      <c r="AJ160" s="12"/>
      <c r="AK160" s="12"/>
      <c r="AL160" s="12"/>
      <c r="AM160" s="12"/>
      <c r="AN160" s="12"/>
      <c r="AO160" s="12"/>
      <c r="AP160" s="12"/>
      <c r="AQ160" s="12"/>
      <c r="AR160" s="12"/>
      <c r="AS160" s="12"/>
      <c r="AT160" s="12"/>
      <c r="AU160" s="12"/>
      <c r="AV160" s="12"/>
      <c r="AW160" s="12"/>
      <c r="AX160" s="12"/>
      <c r="AY160" s="12"/>
    </row>
    <row r="161" spans="1:51" x14ac:dyDescent="0.25">
      <c r="A161" s="12"/>
      <c r="B161" s="12"/>
      <c r="C161" s="12"/>
      <c r="D161" s="12"/>
      <c r="E161" s="12"/>
      <c r="F161" s="12"/>
      <c r="G161" s="12"/>
      <c r="H161" s="12"/>
      <c r="I161" s="12"/>
      <c r="J161" s="12"/>
      <c r="K161" s="12"/>
      <c r="L161" s="12"/>
      <c r="M161" s="12"/>
      <c r="N161" s="12"/>
      <c r="O161" s="12"/>
      <c r="P161" s="12"/>
      <c r="Q161" s="12"/>
      <c r="R161" s="12"/>
      <c r="S161" s="12"/>
      <c r="T161" s="12"/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F161" s="12"/>
      <c r="AG161" s="12"/>
      <c r="AH161" s="12"/>
      <c r="AI161" s="12"/>
      <c r="AJ161" s="12"/>
      <c r="AK161" s="12"/>
      <c r="AL161" s="12"/>
      <c r="AM161" s="12"/>
      <c r="AN161" s="12"/>
      <c r="AO161" s="12"/>
      <c r="AP161" s="12"/>
      <c r="AQ161" s="12"/>
      <c r="AR161" s="12"/>
      <c r="AS161" s="12"/>
      <c r="AT161" s="12"/>
      <c r="AU161" s="12"/>
      <c r="AV161" s="12"/>
      <c r="AW161" s="12"/>
      <c r="AX161" s="12"/>
      <c r="AY161" s="12"/>
    </row>
    <row r="227" spans="1:152" s="2" customFormat="1" x14ac:dyDescent="0.25">
      <c r="A227"/>
      <c r="B227"/>
      <c r="C227"/>
      <c r="D227"/>
      <c r="E227"/>
      <c r="F227"/>
      <c r="G227"/>
      <c r="H227"/>
      <c r="I227"/>
      <c r="J227"/>
      <c r="K227"/>
      <c r="L227"/>
      <c r="M227"/>
      <c r="N227"/>
      <c r="O227"/>
      <c r="P227"/>
      <c r="Q227"/>
      <c r="R227"/>
      <c r="S227"/>
      <c r="T227"/>
      <c r="U227"/>
      <c r="V227"/>
      <c r="W227"/>
      <c r="X227"/>
      <c r="Y227"/>
      <c r="Z227"/>
      <c r="AA227"/>
      <c r="AB227"/>
      <c r="AC227"/>
      <c r="AD227"/>
      <c r="AE227"/>
      <c r="AF227"/>
      <c r="AG227"/>
      <c r="AH227"/>
      <c r="AI227"/>
      <c r="AJ227"/>
      <c r="AK227"/>
      <c r="AL227"/>
      <c r="AM227"/>
      <c r="AN227"/>
      <c r="AO227"/>
      <c r="AP227"/>
      <c r="AQ227"/>
      <c r="AR227"/>
      <c r="AS227"/>
      <c r="AT227"/>
      <c r="AU227"/>
      <c r="AV227"/>
      <c r="AW227"/>
      <c r="AX227"/>
      <c r="AY227"/>
      <c r="AZ227"/>
      <c r="BA227"/>
      <c r="BB227"/>
      <c r="BC227"/>
      <c r="BD227"/>
      <c r="BE227"/>
      <c r="BF227"/>
      <c r="BG227"/>
      <c r="BH227"/>
      <c r="BI227"/>
      <c r="BJ227"/>
      <c r="BK227"/>
      <c r="BL227"/>
      <c r="BM227"/>
      <c r="BN227"/>
      <c r="BO227"/>
      <c r="BP227"/>
      <c r="BQ227"/>
      <c r="BR227"/>
      <c r="BS227"/>
      <c r="BT227"/>
      <c r="BU227"/>
      <c r="BV227"/>
      <c r="BW227"/>
      <c r="BX227"/>
      <c r="BY227"/>
      <c r="BZ227"/>
      <c r="CA227"/>
      <c r="CB227"/>
      <c r="CC227"/>
      <c r="CD227"/>
      <c r="CE227"/>
      <c r="CF227"/>
      <c r="CG227"/>
      <c r="CH227"/>
      <c r="CI227"/>
      <c r="CJ227"/>
      <c r="CK227"/>
      <c r="CL227"/>
      <c r="CM227"/>
      <c r="CN227"/>
      <c r="CO227"/>
      <c r="CP227"/>
      <c r="CQ227"/>
      <c r="CR227"/>
      <c r="CS227"/>
      <c r="CT227"/>
      <c r="CU227"/>
      <c r="CV227"/>
      <c r="CW227"/>
      <c r="CX227"/>
      <c r="CY227"/>
      <c r="CZ227"/>
      <c r="DA227"/>
      <c r="DB227"/>
      <c r="DC227"/>
      <c r="DD227"/>
      <c r="DE227"/>
      <c r="DF227"/>
      <c r="DG227"/>
      <c r="DH227"/>
      <c r="DI227"/>
      <c r="DJ227"/>
      <c r="DK227"/>
      <c r="DL227"/>
      <c r="DM227"/>
      <c r="DN227"/>
      <c r="DO227"/>
      <c r="DP227"/>
      <c r="DQ227"/>
      <c r="DR227"/>
      <c r="DS227"/>
      <c r="DT227"/>
      <c r="DU227"/>
      <c r="DV227"/>
      <c r="DW227"/>
      <c r="DX227"/>
      <c r="DY227"/>
      <c r="DZ227"/>
      <c r="EA227"/>
      <c r="EB227"/>
      <c r="EC227"/>
      <c r="ED227"/>
      <c r="EE227"/>
      <c r="EF227"/>
      <c r="EG227"/>
      <c r="EH227"/>
      <c r="EI227"/>
      <c r="EJ227"/>
      <c r="EK227"/>
      <c r="EL227"/>
      <c r="EM227"/>
      <c r="EN227"/>
      <c r="EO227"/>
      <c r="EP227"/>
      <c r="EQ227"/>
      <c r="ER227"/>
      <c r="ES227"/>
      <c r="ET227"/>
      <c r="EU227"/>
      <c r="EV227"/>
    </row>
    <row r="228" spans="1:152" s="2" customFormat="1" x14ac:dyDescent="0.25">
      <c r="A228"/>
      <c r="B228"/>
      <c r="C228"/>
      <c r="D228"/>
      <c r="E228"/>
      <c r="F228"/>
      <c r="G228"/>
      <c r="H228"/>
      <c r="I228"/>
      <c r="J228"/>
      <c r="K228"/>
      <c r="L228"/>
      <c r="M228"/>
      <c r="N228"/>
      <c r="O228"/>
      <c r="P228"/>
      <c r="Q228"/>
      <c r="R228"/>
      <c r="S228"/>
      <c r="T228"/>
      <c r="U228"/>
      <c r="V228"/>
      <c r="W228"/>
      <c r="X228"/>
      <c r="Y228"/>
      <c r="Z228"/>
      <c r="AA228"/>
      <c r="AB228"/>
      <c r="AC228"/>
      <c r="AD228"/>
      <c r="AE228"/>
      <c r="AF228"/>
      <c r="AG228"/>
      <c r="AH228"/>
      <c r="AI228"/>
      <c r="AJ228"/>
      <c r="AK228"/>
      <c r="AL228"/>
      <c r="AM228"/>
      <c r="AN228"/>
      <c r="AO228"/>
      <c r="AP228"/>
      <c r="AQ228"/>
      <c r="AR228"/>
      <c r="AS228"/>
      <c r="AT228"/>
      <c r="AU228"/>
      <c r="AV228"/>
      <c r="AW228"/>
      <c r="AX228"/>
      <c r="AY228"/>
      <c r="AZ228"/>
      <c r="BA228"/>
      <c r="BB228"/>
      <c r="BC228"/>
      <c r="BD228"/>
      <c r="BE228"/>
      <c r="BF228"/>
      <c r="BG228"/>
      <c r="BH228"/>
      <c r="BI228"/>
      <c r="BJ228"/>
      <c r="BK228"/>
      <c r="BL228"/>
      <c r="BM228"/>
      <c r="BN228"/>
      <c r="BO228"/>
      <c r="BP228"/>
      <c r="BQ228"/>
      <c r="BR228"/>
      <c r="BS228"/>
      <c r="BT228"/>
      <c r="BU228"/>
      <c r="BV228"/>
      <c r="BW228"/>
      <c r="BX228"/>
      <c r="BY228"/>
      <c r="BZ228"/>
      <c r="CA228"/>
      <c r="CB228"/>
      <c r="CC228"/>
      <c r="CD228"/>
      <c r="CE228"/>
      <c r="CF228"/>
      <c r="CG228"/>
      <c r="CH228"/>
      <c r="CI228"/>
      <c r="CJ228"/>
      <c r="CK228"/>
      <c r="CL228"/>
      <c r="CM228"/>
      <c r="CN228"/>
      <c r="CO228"/>
      <c r="CP228"/>
      <c r="CQ228"/>
      <c r="CR228"/>
      <c r="CS228"/>
      <c r="CT228"/>
      <c r="CU228"/>
      <c r="CV228"/>
      <c r="CW228"/>
      <c r="CX228"/>
      <c r="CY228"/>
      <c r="CZ228"/>
      <c r="DA228"/>
      <c r="DB228"/>
      <c r="DC228"/>
      <c r="DD228"/>
      <c r="DE228"/>
      <c r="DF228"/>
      <c r="DG228"/>
      <c r="DH228"/>
      <c r="DI228"/>
      <c r="DJ228"/>
      <c r="DK228"/>
      <c r="DL228"/>
      <c r="DM228"/>
      <c r="DN228"/>
      <c r="DO228"/>
      <c r="DP228"/>
      <c r="DQ228"/>
      <c r="DR228"/>
      <c r="DS228"/>
      <c r="DT228"/>
      <c r="DU228"/>
      <c r="DV228"/>
      <c r="DW228"/>
      <c r="DX228"/>
      <c r="DY228"/>
      <c r="DZ228"/>
      <c r="EA228"/>
      <c r="EB228"/>
      <c r="EC228"/>
      <c r="ED228"/>
      <c r="EE228"/>
      <c r="EF228"/>
      <c r="EG228"/>
      <c r="EH228"/>
      <c r="EI228"/>
      <c r="EJ228"/>
      <c r="EK228"/>
      <c r="EL228"/>
      <c r="EM228"/>
      <c r="EN228"/>
      <c r="EO228"/>
      <c r="EP228"/>
      <c r="EQ228"/>
      <c r="ER228"/>
      <c r="ES228"/>
      <c r="ET228"/>
      <c r="EU228"/>
      <c r="EV228"/>
    </row>
    <row r="500" spans="124:124" x14ac:dyDescent="0.25">
      <c r="DT500" t="s">
        <v>43</v>
      </c>
    </row>
  </sheetData>
  <mergeCells count="124">
    <mergeCell ref="A105:A110"/>
    <mergeCell ref="A116:A118"/>
    <mergeCell ref="A119:A124"/>
    <mergeCell ref="A131:A133"/>
    <mergeCell ref="A134:A139"/>
    <mergeCell ref="A90:A91"/>
    <mergeCell ref="A92:A93"/>
    <mergeCell ref="A94:A95"/>
    <mergeCell ref="Y4:Z4"/>
    <mergeCell ref="AA4:AB4"/>
    <mergeCell ref="AC4:AD4"/>
    <mergeCell ref="AE4:AF4"/>
    <mergeCell ref="C80:D80"/>
    <mergeCell ref="E80:F80"/>
    <mergeCell ref="G80:H80"/>
    <mergeCell ref="I80:J80"/>
    <mergeCell ref="K80:L80"/>
    <mergeCell ref="M80:N80"/>
    <mergeCell ref="O80:P80"/>
    <mergeCell ref="Q80:R80"/>
    <mergeCell ref="S80:T80"/>
    <mergeCell ref="U80:V80"/>
    <mergeCell ref="W80:X80"/>
    <mergeCell ref="Y80:Z80"/>
    <mergeCell ref="AA80:AB80"/>
    <mergeCell ref="AC80:AD80"/>
    <mergeCell ref="AE80:AF80"/>
    <mergeCell ref="G4:H4"/>
    <mergeCell ref="I4:J4"/>
    <mergeCell ref="K4:L4"/>
    <mergeCell ref="M4:N4"/>
    <mergeCell ref="O4:P4"/>
    <mergeCell ref="U4:V4"/>
    <mergeCell ref="W4:X4"/>
    <mergeCell ref="O34:Q34"/>
    <mergeCell ref="F50:H50"/>
    <mergeCell ref="I50:K50"/>
    <mergeCell ref="L50:N50"/>
    <mergeCell ref="O50:Q50"/>
    <mergeCell ref="F114:H114"/>
    <mergeCell ref="I114:K114"/>
    <mergeCell ref="L114:N114"/>
    <mergeCell ref="O114:Q114"/>
    <mergeCell ref="F129:H129"/>
    <mergeCell ref="I129:K129"/>
    <mergeCell ref="L129:N129"/>
    <mergeCell ref="O129:Q129"/>
    <mergeCell ref="F143:H143"/>
    <mergeCell ref="I143:K143"/>
    <mergeCell ref="F66:H66"/>
    <mergeCell ref="I66:K66"/>
    <mergeCell ref="L34:N34"/>
    <mergeCell ref="C3:H3"/>
    <mergeCell ref="I3:N3"/>
    <mergeCell ref="O3:T3"/>
    <mergeCell ref="B42:B44"/>
    <mergeCell ref="Q4:R4"/>
    <mergeCell ref="S4:T4"/>
    <mergeCell ref="B81:B83"/>
    <mergeCell ref="U3:Z3"/>
    <mergeCell ref="AA3:AE3"/>
    <mergeCell ref="C79:H79"/>
    <mergeCell ref="I79:N79"/>
    <mergeCell ref="O79:T79"/>
    <mergeCell ref="U79:Z79"/>
    <mergeCell ref="C4:D4"/>
    <mergeCell ref="E4:F4"/>
    <mergeCell ref="C18:E18"/>
    <mergeCell ref="C50:E50"/>
    <mergeCell ref="C100:E100"/>
    <mergeCell ref="C129:E129"/>
    <mergeCell ref="F18:H18"/>
    <mergeCell ref="I18:K18"/>
    <mergeCell ref="L18:N18"/>
    <mergeCell ref="O18:Q18"/>
    <mergeCell ref="C34:E34"/>
    <mergeCell ref="F34:H34"/>
    <mergeCell ref="I34:K34"/>
    <mergeCell ref="B8:B10"/>
    <mergeCell ref="B11:B13"/>
    <mergeCell ref="B5:B7"/>
    <mergeCell ref="B20:B22"/>
    <mergeCell ref="B36:B38"/>
    <mergeCell ref="B52:B54"/>
    <mergeCell ref="B23:B25"/>
    <mergeCell ref="B39:B41"/>
    <mergeCell ref="B55:B57"/>
    <mergeCell ref="B105:B107"/>
    <mergeCell ref="B108:B110"/>
    <mergeCell ref="B119:B121"/>
    <mergeCell ref="B122:B124"/>
    <mergeCell ref="B134:B136"/>
    <mergeCell ref="B26:B28"/>
    <mergeCell ref="B131:B133"/>
    <mergeCell ref="B116:B118"/>
    <mergeCell ref="B102:B104"/>
    <mergeCell ref="C143:E143"/>
    <mergeCell ref="A52:A54"/>
    <mergeCell ref="A55:A60"/>
    <mergeCell ref="B58:B60"/>
    <mergeCell ref="A5:A7"/>
    <mergeCell ref="A8:A13"/>
    <mergeCell ref="A20:A22"/>
    <mergeCell ref="A23:A28"/>
    <mergeCell ref="A36:A38"/>
    <mergeCell ref="B137:B139"/>
    <mergeCell ref="A81:A83"/>
    <mergeCell ref="A69:A70"/>
    <mergeCell ref="B84:B86"/>
    <mergeCell ref="B87:B89"/>
    <mergeCell ref="A84:A89"/>
    <mergeCell ref="A102:A104"/>
    <mergeCell ref="C66:E66"/>
    <mergeCell ref="A39:A44"/>
    <mergeCell ref="C114:E114"/>
    <mergeCell ref="L66:N66"/>
    <mergeCell ref="O66:Q66"/>
    <mergeCell ref="F100:H100"/>
    <mergeCell ref="I100:K100"/>
    <mergeCell ref="L100:N100"/>
    <mergeCell ref="O100:Q100"/>
    <mergeCell ref="L143:N143"/>
    <mergeCell ref="O143:Q143"/>
    <mergeCell ref="AA79:AF79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"/>
  <sheetViews>
    <sheetView zoomScale="86" workbookViewId="0">
      <selection activeCell="X16" sqref="X16"/>
    </sheetView>
  </sheetViews>
  <sheetFormatPr defaultRowHeight="15" x14ac:dyDescent="0.25"/>
  <cols>
    <col min="1" max="1" width="12" bestFit="1" customWidth="1"/>
  </cols>
  <sheetData>
    <row r="1" spans="1:5" x14ac:dyDescent="0.25">
      <c r="A1" t="s">
        <v>36</v>
      </c>
      <c r="B1" t="s">
        <v>37</v>
      </c>
      <c r="D1" t="s">
        <v>36</v>
      </c>
      <c r="E1" t="s">
        <v>38</v>
      </c>
    </row>
    <row r="2" spans="1:5" x14ac:dyDescent="0.25">
      <c r="A2">
        <v>0</v>
      </c>
      <c r="B2">
        <v>99</v>
      </c>
      <c r="D2">
        <v>0</v>
      </c>
      <c r="E2">
        <v>98</v>
      </c>
    </row>
    <row r="3" spans="1:5" x14ac:dyDescent="0.25">
      <c r="A3">
        <v>10</v>
      </c>
      <c r="B3">
        <v>121</v>
      </c>
      <c r="D3">
        <v>25</v>
      </c>
      <c r="E3">
        <v>205</v>
      </c>
    </row>
    <row r="4" spans="1:5" x14ac:dyDescent="0.25">
      <c r="A4">
        <v>30</v>
      </c>
      <c r="B4">
        <v>180</v>
      </c>
      <c r="D4">
        <v>50</v>
      </c>
      <c r="E4">
        <v>227</v>
      </c>
    </row>
    <row r="5" spans="1:5" x14ac:dyDescent="0.25">
      <c r="A5">
        <v>45</v>
      </c>
      <c r="B5">
        <v>189</v>
      </c>
      <c r="D5">
        <v>75</v>
      </c>
      <c r="E5">
        <v>245</v>
      </c>
    </row>
    <row r="6" spans="1:5" x14ac:dyDescent="0.25">
      <c r="A6">
        <v>60</v>
      </c>
      <c r="B6">
        <v>184</v>
      </c>
      <c r="D6">
        <v>90</v>
      </c>
      <c r="E6">
        <v>285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M15"/>
  <sheetViews>
    <sheetView topLeftCell="Q1" zoomScale="56" zoomScaleNormal="56" workbookViewId="0">
      <selection activeCell="M9" sqref="M9:O12"/>
    </sheetView>
  </sheetViews>
  <sheetFormatPr defaultRowHeight="15" x14ac:dyDescent="0.25"/>
  <sheetData>
    <row r="4" spans="2:13" x14ac:dyDescent="0.25">
      <c r="B4" s="4"/>
      <c r="C4" s="10" t="s">
        <v>2</v>
      </c>
      <c r="D4" s="11" t="s">
        <v>3</v>
      </c>
      <c r="E4" s="11" t="s">
        <v>4</v>
      </c>
      <c r="F4" s="11" t="s">
        <v>5</v>
      </c>
      <c r="G4" s="11" t="s">
        <v>6</v>
      </c>
    </row>
    <row r="5" spans="2:13" x14ac:dyDescent="0.25">
      <c r="B5" s="3" t="s">
        <v>39</v>
      </c>
      <c r="C5">
        <v>128.52871821906226</v>
      </c>
      <c r="D5">
        <v>142.41458373366439</v>
      </c>
      <c r="E5">
        <v>172.51808021038792</v>
      </c>
      <c r="F5">
        <v>116.25202887167308</v>
      </c>
      <c r="G5">
        <v>100.00503755845122</v>
      </c>
    </row>
    <row r="6" spans="2:13" x14ac:dyDescent="0.25">
      <c r="B6" s="3" t="s">
        <v>41</v>
      </c>
      <c r="C6" s="7">
        <v>22.997105543177483</v>
      </c>
      <c r="D6" s="7">
        <v>49.310165673438497</v>
      </c>
      <c r="E6" s="7">
        <v>18.437492888937879</v>
      </c>
      <c r="F6" s="7">
        <v>38.797789867503958</v>
      </c>
      <c r="G6" s="7">
        <v>14.672454020184647</v>
      </c>
    </row>
    <row r="11" spans="2:13" x14ac:dyDescent="0.25">
      <c r="B11" s="4"/>
      <c r="C11" s="11" t="s">
        <v>2</v>
      </c>
      <c r="D11" s="11" t="s">
        <v>3</v>
      </c>
      <c r="E11" s="11" t="s">
        <v>4</v>
      </c>
      <c r="F11" s="11" t="s">
        <v>5</v>
      </c>
      <c r="G11" s="11" t="s">
        <v>6</v>
      </c>
    </row>
    <row r="12" spans="2:13" x14ac:dyDescent="0.25">
      <c r="B12" s="3" t="s">
        <v>39</v>
      </c>
      <c r="C12" s="5">
        <v>142.13972797026932</v>
      </c>
      <c r="D12" s="5">
        <v>149.99890395260383</v>
      </c>
      <c r="E12" s="5">
        <v>154.21951094838369</v>
      </c>
      <c r="F12" s="5">
        <v>92.831863170287519</v>
      </c>
      <c r="G12" s="5">
        <v>88.825589539769794</v>
      </c>
      <c r="I12">
        <v>62.444394930858223</v>
      </c>
      <c r="J12">
        <v>64.833154637309704</v>
      </c>
      <c r="K12">
        <v>55.260471398565564</v>
      </c>
      <c r="L12">
        <v>21.058836408893097</v>
      </c>
      <c r="M12">
        <v>9.5065939229608443</v>
      </c>
    </row>
    <row r="13" spans="2:13" x14ac:dyDescent="0.25">
      <c r="B13" s="3" t="s">
        <v>42</v>
      </c>
      <c r="C13" s="7">
        <v>62.444394930858223</v>
      </c>
      <c r="D13" s="7">
        <v>64.833154637309704</v>
      </c>
      <c r="E13" s="7">
        <v>55.260471398565564</v>
      </c>
      <c r="F13" s="7">
        <v>21.058836408893097</v>
      </c>
      <c r="G13" s="7">
        <v>9.5065939229608443</v>
      </c>
    </row>
    <row r="14" spans="2:13" x14ac:dyDescent="0.25">
      <c r="B14" s="1" t="s">
        <v>40</v>
      </c>
      <c r="C14" s="5">
        <v>253.7019165898769</v>
      </c>
      <c r="D14" s="5">
        <v>193.98353607140871</v>
      </c>
      <c r="E14" s="5">
        <v>161.91363124100081</v>
      </c>
      <c r="F14" s="5">
        <v>122.50843963003558</v>
      </c>
      <c r="G14">
        <v>92</v>
      </c>
      <c r="I14">
        <v>57.791814105666539</v>
      </c>
      <c r="J14">
        <v>15.298428729297319</v>
      </c>
      <c r="K14">
        <v>20.717709141246893</v>
      </c>
      <c r="L14">
        <v>15.518478905537643</v>
      </c>
      <c r="M14">
        <v>10.770329614269007</v>
      </c>
    </row>
    <row r="15" spans="2:13" x14ac:dyDescent="0.25">
      <c r="B15" s="3" t="s">
        <v>42</v>
      </c>
      <c r="C15" s="7">
        <v>57.791814105666539</v>
      </c>
      <c r="D15" s="7">
        <v>15.298428729297319</v>
      </c>
      <c r="E15" s="7">
        <v>20.717709141246893</v>
      </c>
      <c r="F15" s="7">
        <v>15.518478905537643</v>
      </c>
      <c r="G15" s="7">
        <v>10.770329614269007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Miriam Andrews</dc:creator>
  <cp:lastModifiedBy>Miriam Andrews</cp:lastModifiedBy>
  <dcterms:created xsi:type="dcterms:W3CDTF">2017-02-08T12:41:37Z</dcterms:created>
  <dcterms:modified xsi:type="dcterms:W3CDTF">2021-09-21T09:36:20Z</dcterms:modified>
</cp:coreProperties>
</file>